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en_skoroszyt" defaultThemeVersion="124226"/>
  <bookViews>
    <workbookView xWindow="0" yWindow="0" windowWidth="28800" windowHeight="11700" activeTab="1"/>
  </bookViews>
  <sheets>
    <sheet name="Wniosek część 1" sheetId="3" r:id="rId1"/>
    <sheet name="Wniosek część 2" sheetId="1" r:id="rId2"/>
    <sheet name="Załączniki" sheetId="4" r:id="rId3"/>
    <sheet name="do aut wyliczen" sheetId="2" r:id="rId4"/>
  </sheets>
  <definedNames>
    <definedName name="_ftn1" localSheetId="2">Załączniki!$A$15</definedName>
    <definedName name="_ftnref1" localSheetId="2">Załączniki!#REF!</definedName>
    <definedName name="_xlnm.Print_Area" localSheetId="3">'do aut wyliczen'!$B$2:$M$18</definedName>
    <definedName name="_xlnm.Print_Area" localSheetId="0">'Wniosek część 1'!$A$1:$G$80</definedName>
    <definedName name="_xlnm.Print_Area" localSheetId="1">'Wniosek część 2'!$A$1:$O$241</definedName>
  </definedNames>
  <calcPr calcId="162913"/>
</workbook>
</file>

<file path=xl/calcChain.xml><?xml version="1.0" encoding="utf-8"?>
<calcChain xmlns="http://schemas.openxmlformats.org/spreadsheetml/2006/main">
  <c r="M132" i="1" l="1"/>
  <c r="M133" i="1"/>
  <c r="M134" i="1"/>
  <c r="M135" i="1"/>
  <c r="M136" i="1"/>
  <c r="M137" i="1"/>
  <c r="M138" i="1"/>
  <c r="M139" i="1"/>
  <c r="M140" i="1"/>
  <c r="M131" i="1"/>
  <c r="L98" i="1" l="1"/>
  <c r="L97" i="1"/>
  <c r="L96" i="1"/>
  <c r="L95" i="1"/>
  <c r="K98" i="1"/>
  <c r="K97" i="1"/>
  <c r="K96" i="1"/>
  <c r="K95" i="1"/>
  <c r="G148" i="1"/>
  <c r="H147" i="1" l="1"/>
  <c r="G102" i="1" l="1"/>
  <c r="G101" i="1"/>
  <c r="G100" i="1"/>
  <c r="G97" i="1"/>
  <c r="G96" i="1"/>
  <c r="G95" i="1"/>
  <c r="G94" i="1"/>
  <c r="G92" i="1"/>
  <c r="G91" i="1"/>
  <c r="G90" i="1"/>
  <c r="G89" i="1"/>
  <c r="L76" i="1"/>
  <c r="J76" i="1"/>
  <c r="H76" i="1"/>
  <c r="K177" i="1" l="1"/>
  <c r="H34" i="1" s="1"/>
  <c r="I155" i="1" l="1"/>
  <c r="I154" i="1"/>
  <c r="I153" i="1"/>
  <c r="H110" i="1"/>
  <c r="J36" i="1" l="1"/>
  <c r="I36" i="1"/>
  <c r="G119" i="1" l="1"/>
  <c r="G126" i="1" s="1"/>
  <c r="H33" i="1" l="1"/>
  <c r="K36" i="1" l="1"/>
  <c r="G111" i="1" l="1"/>
  <c r="K206" i="1" l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05" i="1"/>
  <c r="J225" i="1"/>
  <c r="I225" i="1"/>
  <c r="P34" i="1" l="1"/>
  <c r="P33" i="1"/>
  <c r="H56" i="1" l="1"/>
  <c r="H67" i="1" s="1"/>
  <c r="H32" i="1" s="1"/>
  <c r="P32" i="1" l="1"/>
  <c r="H157" i="1"/>
  <c r="H109" i="1"/>
  <c r="H108" i="1"/>
  <c r="H107" i="1"/>
  <c r="H111" i="1" l="1"/>
  <c r="I157" i="1"/>
  <c r="I198" i="1"/>
  <c r="H35" i="1" s="1"/>
  <c r="P35" i="1" s="1"/>
  <c r="H146" i="1"/>
  <c r="G98" i="1"/>
  <c r="H84" i="1" l="1"/>
  <c r="H36" i="1"/>
  <c r="G93" i="1"/>
  <c r="P36" i="1" l="1"/>
</calcChain>
</file>

<file path=xl/comments1.xml><?xml version="1.0" encoding="utf-8"?>
<comments xmlns="http://schemas.openxmlformats.org/spreadsheetml/2006/main">
  <authors>
    <author>Autor</author>
  </authors>
  <commentList>
    <comment ref="K3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przygotowująć plik dla województwa tutaj opiekun województwa wpisuje poprawne nazwy Punktów.</t>
        </r>
      </text>
    </comment>
  </commentList>
</comments>
</file>

<file path=xl/sharedStrings.xml><?xml version="1.0" encoding="utf-8"?>
<sst xmlns="http://schemas.openxmlformats.org/spreadsheetml/2006/main" count="343" uniqueCount="234">
  <si>
    <t>Kategoria wydatków</t>
  </si>
  <si>
    <t>I transza</t>
  </si>
  <si>
    <t>II transza</t>
  </si>
  <si>
    <t>III transza</t>
  </si>
  <si>
    <t>1.</t>
  </si>
  <si>
    <t>2.</t>
  </si>
  <si>
    <t>Razem</t>
  </si>
  <si>
    <t>FINANSOWY HARMONOGRAM REALIZACJI ZADANIA</t>
  </si>
  <si>
    <t>3.</t>
  </si>
  <si>
    <t>4.</t>
  </si>
  <si>
    <t>5.</t>
  </si>
  <si>
    <t>ROCZNY PLAN DZIAŁAŃ</t>
  </si>
  <si>
    <t>Lp.</t>
  </si>
  <si>
    <t>Koszt</t>
  </si>
  <si>
    <t>Liczba</t>
  </si>
  <si>
    <t>Rodzaj wydatku</t>
  </si>
  <si>
    <t>Materiały biurowe</t>
  </si>
  <si>
    <t>Delegacje</t>
  </si>
  <si>
    <t>Prace remontowo - adaptacyjne</t>
  </si>
  <si>
    <t>6.</t>
  </si>
  <si>
    <t>Transport (…………)</t>
  </si>
  <si>
    <t>7.</t>
  </si>
  <si>
    <t>Pozostałe</t>
  </si>
  <si>
    <t>7a.</t>
  </si>
  <si>
    <t>7b.</t>
  </si>
  <si>
    <t>8.</t>
  </si>
  <si>
    <t>9.</t>
  </si>
  <si>
    <t>10.</t>
  </si>
  <si>
    <t>SUMA</t>
  </si>
  <si>
    <t>Personel zaangażowany w funkcjonowanie Sieci PIFE</t>
  </si>
  <si>
    <t>Liczba etatów</t>
  </si>
  <si>
    <t>Liczba osób</t>
  </si>
  <si>
    <t>Wynagrodzenie</t>
  </si>
  <si>
    <t>konsultacje bezpośrednie</t>
  </si>
  <si>
    <t>konsultacje telefoniczne</t>
  </si>
  <si>
    <t>Liczba PA</t>
  </si>
  <si>
    <t>Zakres tematyczny</t>
  </si>
  <si>
    <t>Dla kogo</t>
  </si>
  <si>
    <t>Rodzaj</t>
  </si>
  <si>
    <t>Punkt Informacyjny</t>
  </si>
  <si>
    <t>Termin realizacji (kwartał)</t>
  </si>
  <si>
    <t>Cel</t>
  </si>
  <si>
    <t>Opis działania</t>
  </si>
  <si>
    <t>`</t>
  </si>
  <si>
    <t>Współpraca z innymi instytucjami</t>
  </si>
  <si>
    <t>Partner</t>
  </si>
  <si>
    <t>Forma współpracy</t>
  </si>
  <si>
    <t>Zakres tematyczny szkolenia</t>
  </si>
  <si>
    <t>Koszt całkowity</t>
  </si>
  <si>
    <t>x</t>
  </si>
  <si>
    <t>Tabela 1.1.</t>
  </si>
  <si>
    <t>Tabela 3.1.</t>
  </si>
  <si>
    <t>Liczba wydarzeń</t>
  </si>
  <si>
    <t>Szkolenia pracowników</t>
  </si>
  <si>
    <t>Koszt na pracownika</t>
  </si>
  <si>
    <t>Specjaliści ds. Funduszy Europejskich</t>
  </si>
  <si>
    <t>Drobny catering</t>
  </si>
  <si>
    <t>szkolenia</t>
  </si>
  <si>
    <t>Wynajem usługi eksperckiej do szkoleń</t>
  </si>
  <si>
    <t>inne:</t>
  </si>
  <si>
    <t>…</t>
  </si>
  <si>
    <t>11.</t>
  </si>
  <si>
    <t>12.</t>
  </si>
  <si>
    <t>13.</t>
  </si>
  <si>
    <t>14.</t>
  </si>
  <si>
    <t>15.</t>
  </si>
  <si>
    <t>7c.</t>
  </si>
  <si>
    <t>7d.</t>
  </si>
  <si>
    <t>7e.</t>
  </si>
  <si>
    <t>7f.</t>
  </si>
  <si>
    <t>7g.</t>
  </si>
  <si>
    <t>7h.</t>
  </si>
  <si>
    <t>7i.</t>
  </si>
  <si>
    <t>7j.</t>
  </si>
  <si>
    <t>16.</t>
  </si>
  <si>
    <t>17.</t>
  </si>
  <si>
    <t>18.</t>
  </si>
  <si>
    <t>19.</t>
  </si>
  <si>
    <t>20.</t>
  </si>
  <si>
    <t>a</t>
  </si>
  <si>
    <t>rodzaj usługi</t>
  </si>
  <si>
    <t>Mobilny Punkt Informacyjny</t>
  </si>
  <si>
    <t xml:space="preserve">do list rozwijalnych w tabelach dot. spotkań informacyjnych i szkoleń </t>
  </si>
  <si>
    <t>beneficjenci</t>
  </si>
  <si>
    <t>pot. beneficjenci</t>
  </si>
  <si>
    <t>szkolenie</t>
  </si>
  <si>
    <t>Nie</t>
  </si>
  <si>
    <t>Tak</t>
  </si>
  <si>
    <t>szkolenie z ekspertem</t>
  </si>
  <si>
    <t>do list rozwijanych w tabelach dot. Dodatkowych działań informacyjnych</t>
  </si>
  <si>
    <t>wystąpienie na konferencji w roli prelegenta</t>
  </si>
  <si>
    <t>wykład na uczelni wyższej</t>
  </si>
  <si>
    <t>udział ze stoiskiem na targach</t>
  </si>
  <si>
    <t>udział ze stoiskiem na imprezie plenerowej</t>
  </si>
  <si>
    <t>inne</t>
  </si>
  <si>
    <t>do list rozwijanych w tabeli dotyczącej działań promocyjnych</t>
  </si>
  <si>
    <t>promocja PIFE</t>
  </si>
  <si>
    <t>promocja usług PIFE</t>
  </si>
  <si>
    <t>I kw.</t>
  </si>
  <si>
    <t>I - II kw.</t>
  </si>
  <si>
    <t>II kw.</t>
  </si>
  <si>
    <t>II - III kw.</t>
  </si>
  <si>
    <t>III kw.</t>
  </si>
  <si>
    <t>III - IV kw.</t>
  </si>
  <si>
    <t>IV kw.</t>
  </si>
  <si>
    <t>Dodatkowe działania informacyjne, w tym:</t>
  </si>
  <si>
    <t>szkolenia z ekspertem</t>
  </si>
  <si>
    <t>spotkanie informacyjne</t>
  </si>
  <si>
    <t>Działania informacyjne - konkursowe LPI</t>
  </si>
  <si>
    <t xml:space="preserve">Koszty bieżące funkcjonowania - konkursowe LPI </t>
  </si>
  <si>
    <t>Działania promocyjne - konkursowe LPI</t>
  </si>
  <si>
    <t>Działania koordynacyjne - konkursowe LPI</t>
  </si>
  <si>
    <t>potencjalni beneficjenci</t>
  </si>
  <si>
    <t>liczba szkoleń w podziale na beneficjentów i potencjalnych beneficjentów</t>
  </si>
  <si>
    <t>Liczba uczestników</t>
  </si>
  <si>
    <t>rodzaj PIFE</t>
  </si>
  <si>
    <t>do list rozwijanych w tabeli 5.3 dotyczącej szkoleń pracowników</t>
  </si>
  <si>
    <t>wszystkie</t>
  </si>
  <si>
    <t>konsultacje indywidualne u klienta</t>
  </si>
  <si>
    <t xml:space="preserve">Drobny sprzęt biurowy </t>
  </si>
  <si>
    <t>I - III kw.</t>
  </si>
  <si>
    <t>I - IV kw.</t>
  </si>
  <si>
    <t>II - IV kw.</t>
  </si>
  <si>
    <t>czy podział na transze jest poprawny</t>
  </si>
  <si>
    <t>Minimalna liczba Punktów Aktywności</t>
  </si>
  <si>
    <t>Deklarowana liczba PA</t>
  </si>
  <si>
    <t>Wynajem sal wykładowych</t>
  </si>
  <si>
    <t>konsultacje poprzez e-mail/pisma</t>
  </si>
  <si>
    <t>wystąpienia w charakterze prelegenta</t>
  </si>
  <si>
    <t>Dodatkowe działanie informacyjne - wystąpienie w charakterze prelegenta</t>
  </si>
  <si>
    <t>GPI w Poznaniu</t>
  </si>
  <si>
    <t>LPI w Pile</t>
  </si>
  <si>
    <t>LPI w Kaliszu</t>
  </si>
  <si>
    <t>LPI w Koninie</t>
  </si>
  <si>
    <t>LPI w Lesznie</t>
  </si>
  <si>
    <t>LPI w Nowym Tomyślu</t>
  </si>
  <si>
    <t>Dodatkowe działanie informacyjne - udział ze stoiskiem na imprezach plenerowych</t>
  </si>
  <si>
    <t>Dodatkowe działanie informacyjne - udział ze stoiskiem na targach, konferencjach</t>
  </si>
  <si>
    <t>udział ze stoiskiem na imprezach plenerowych</t>
  </si>
  <si>
    <t>udział ze stoiskiem na targach, konferencjach</t>
  </si>
  <si>
    <t>uczestnicy szkoleń w podziale na beneficjentów i potencjalnych beneficjentów</t>
  </si>
  <si>
    <t>liczba spotkań informacyjnych w podziale na beneficjentów i potencjalnych beneficjentów</t>
  </si>
  <si>
    <t>uczestnicy spotkań informacyjnych w podziale na beneficjentów i potencjalnych beneficjentów</t>
  </si>
  <si>
    <r>
      <rPr>
        <sz val="18"/>
        <color theme="1"/>
        <rFont val="Calibri"/>
        <family val="2"/>
        <charset val="238"/>
        <scheme val="minor"/>
      </rPr>
      <t>1.</t>
    </r>
    <r>
      <rPr>
        <sz val="14"/>
        <color theme="1"/>
        <rFont val="Calibri"/>
        <family val="2"/>
        <charset val="238"/>
        <scheme val="minor"/>
      </rPr>
      <t>KOSZTY BIEŻĄCE FUNKCJONOWANIA</t>
    </r>
  </si>
  <si>
    <t>Tabela 1.2.</t>
  </si>
  <si>
    <r>
      <rPr>
        <sz val="18"/>
        <color theme="1"/>
        <rFont val="Calibri"/>
        <family val="2"/>
        <charset val="238"/>
        <scheme val="minor"/>
      </rPr>
      <t>2.</t>
    </r>
    <r>
      <rPr>
        <sz val="14"/>
        <color theme="1"/>
        <rFont val="Calibri"/>
        <family val="2"/>
        <charset val="238"/>
        <scheme val="minor"/>
      </rPr>
      <t>DZIAŁANIA INFORMACYJNE</t>
    </r>
  </si>
  <si>
    <t>Tabela 2.1.</t>
  </si>
  <si>
    <t>Tabela 2.2.1.</t>
  </si>
  <si>
    <t>Tabela 2.3.</t>
  </si>
  <si>
    <t>Tabela 2.4.</t>
  </si>
  <si>
    <t>Tabela 2.5.</t>
  </si>
  <si>
    <t>Tabela 2.6.</t>
  </si>
  <si>
    <t>Tabela 2.7.</t>
  </si>
  <si>
    <r>
      <rPr>
        <sz val="18"/>
        <color theme="1"/>
        <rFont val="Calibri"/>
        <family val="2"/>
        <charset val="238"/>
        <scheme val="minor"/>
      </rPr>
      <t>3.</t>
    </r>
    <r>
      <rPr>
        <sz val="14"/>
        <color theme="1"/>
        <rFont val="Calibri"/>
        <family val="2"/>
        <charset val="238"/>
        <scheme val="minor"/>
      </rPr>
      <t>DZIAŁANIA PROMOCYJNE</t>
    </r>
  </si>
  <si>
    <r>
      <rPr>
        <sz val="18"/>
        <color theme="1"/>
        <rFont val="Calibri"/>
        <family val="2"/>
        <charset val="238"/>
        <scheme val="minor"/>
      </rPr>
      <t>4.</t>
    </r>
    <r>
      <rPr>
        <sz val="14"/>
        <color theme="1"/>
        <rFont val="Calibri"/>
        <family val="2"/>
        <charset val="238"/>
        <scheme val="minor"/>
      </rPr>
      <t>DZIAŁANIA KOORDYNACYJNE</t>
    </r>
  </si>
  <si>
    <t>Tabela 4.1.</t>
  </si>
  <si>
    <t>Tabela 4.2.</t>
  </si>
  <si>
    <t>LPI</t>
  </si>
  <si>
    <t>(pieczęć wnioskodawcy)</t>
  </si>
  <si>
    <t>Załącznik nr 1 do Regulaminu konkursu</t>
  </si>
  <si>
    <t>Funkcja (lider, specjalista ds. FE, stanowisko administracyjne)</t>
  </si>
  <si>
    <t>Funkcja/stanowisko</t>
  </si>
  <si>
    <t>a) działalność nieodpłatna</t>
  </si>
  <si>
    <t>b) działalność odpłatna</t>
  </si>
  <si>
    <t>a) numer wpisu do rejestru przedsiębiorców</t>
  </si>
  <si>
    <t>b) przedmiot działalności gospodarczej</t>
  </si>
  <si>
    <t>1. Lokalizacja Punktu (miasto)</t>
  </si>
  <si>
    <t>2. Pełna nazwa wnioskodawcy</t>
  </si>
  <si>
    <t>3. Forma prawna</t>
  </si>
  <si>
    <t xml:space="preserve">4. Numer w Krajowym Rejestrze Sądowym lub w innym rejestrze </t>
  </si>
  <si>
    <t>5. NIP</t>
  </si>
  <si>
    <t>6. REGON</t>
  </si>
  <si>
    <t xml:space="preserve">7. Data wpisu lub rejestracji </t>
  </si>
  <si>
    <t xml:space="preserve">8. Inne dane ewidencyjne </t>
  </si>
  <si>
    <t>9. Miejscowość</t>
  </si>
  <si>
    <t>10. Ulica</t>
  </si>
  <si>
    <t>11. Kod pocztowy</t>
  </si>
  <si>
    <t>12. Gmina</t>
  </si>
  <si>
    <t>13. Powiat</t>
  </si>
  <si>
    <t>14. Województwo</t>
  </si>
  <si>
    <t>15. Numer telefonu</t>
  </si>
  <si>
    <t>16. E-mail</t>
  </si>
  <si>
    <t>17. Nazwiska i imiona oraz funkcje/stanowiska osób statutowo upoważnionych do reprezentowania wnioskodawcy w kontaktach zewnętrznych i posiadających zdolność do podejmowania zobowiązań finansowych w imieniu wnioskodawcy</t>
  </si>
  <si>
    <t xml:space="preserve">18. Numer telefonu osoby upoważnionej do składania wyjaśnień i uzupełnień dotyczących oferty </t>
  </si>
  <si>
    <t>19. Zakres prowadzonej działalności:</t>
  </si>
  <si>
    <t>20. Jeżeli wnioskodawca prowadzi działalność gospodarczą:</t>
  </si>
  <si>
    <t>22. Adres Punktu Informacyjnego Funduszy Europejskich (ulica, numer, kod pocztowy, miasto)</t>
  </si>
  <si>
    <t>(data)</t>
  </si>
  <si>
    <t>(numer wniosku - wypełnia Organizator)</t>
  </si>
  <si>
    <r>
      <t xml:space="preserve">Oświadczam(-my), że:
</t>
    </r>
    <r>
      <rPr>
        <sz val="14"/>
        <color theme="1"/>
        <rFont val="Arial"/>
        <family val="2"/>
        <charset val="238"/>
      </rPr>
      <t>1)    proponowane zadanie w całości mieści się w zakresie działalności statutowej,
2)    wszystkie podane w ofercie informacje są zgodne z aktualnym stanem prawnym i faktycznym.</t>
    </r>
  </si>
  <si>
    <t>Załączniki:</t>
  </si>
  <si>
    <t>1) odpis z właściwego rejestru (wersja oryginalna lub potwierdzona za zgodność z oryginałem przez osobę upoważnioną do reprezentowania Wnioskodawcy) podmiotu składającego wniosek (z okresu nie wcześniejszego, niż 3 miesiące od dnia złożenia wniosku) - nie dotyczy JST,</t>
  </si>
  <si>
    <t>2) kopie dokumentów określających sytuację finansową tj. sprawozdanie finansowe (bilans oraz rachunek zysków i strat) za ostatni zamknięty rok obrotowy rejestru (wersja potwierdzona za zgodność z oryginałem przez osobę upoważnioną do reprezentowania Wnioskodawcy),</t>
  </si>
  <si>
    <t>5) dokumenty potwierdzające tytuł prawny (akt własności, wstępna umowa najmu, etc.) do użytkowania lokalu przeznaczonego na LPI (wersja potwierdzona za zgodność z oryginałem przez osobę upoważnioną do reprezentowania Wnioskodawcy).</t>
  </si>
  <si>
    <t>6) poglądowy plan oraz zdjęcia pomieszczeń przewidzianych do realizacji projektu,</t>
  </si>
  <si>
    <t>7) oświadczenie Wnioskodawcy o niewykluczeniu z udziału w konkursie, z przyczyn o których mowa w pkt 6 Regulaminu.</t>
  </si>
  <si>
    <t>3) wersja cyfrowa formularza Wniosku,</t>
  </si>
  <si>
    <t>4) Curriculum Vitae wraz z oświadczeniami osób przewidywanych do zatrudnienia przy realizacji Projektu,</t>
  </si>
  <si>
    <t>21. Informacje o osobach przewidzianych do zatrudnienia przy realizacji zadania (sprcjaliści ds. FE - maksymalnie 2 etaty, stanowisko administracyjne - maksymalnie 0,5 etatu)</t>
  </si>
  <si>
    <t>całodzienny dyżur</t>
  </si>
  <si>
    <t>Spotkanie informacyjne/webinarium (w czasie rzeczywistym)</t>
  </si>
  <si>
    <t>Szkolenie współprowadzone przez eksperta zewnętrznego</t>
  </si>
  <si>
    <t>Szkolenie organizowane i prowadzone przez specjalistów ds. funduszy europejskich</t>
  </si>
  <si>
    <t>Specjalista ds. finansowych</t>
  </si>
  <si>
    <t>spotkania informacyjne w szkołach ponadpodstawowych</t>
  </si>
  <si>
    <t>Mobilne Punkty Informacyjne/całodzienne dyżury</t>
  </si>
  <si>
    <t>MPI</t>
  </si>
  <si>
    <t>Całodzienny dyżur</t>
  </si>
  <si>
    <t>Aktywność PIFE</t>
  </si>
  <si>
    <t>Liczba konsultacji</t>
  </si>
  <si>
    <t xml:space="preserve">Koszty działań informacyjnych </t>
  </si>
  <si>
    <t>Spotkania informacyjne i szkolenia</t>
  </si>
  <si>
    <t xml:space="preserve">Dodatkowe działania informacyjne </t>
  </si>
  <si>
    <t>Działania promocyjne</t>
  </si>
  <si>
    <t>Koszty bieżące funkcjonowania</t>
  </si>
  <si>
    <t>Najem oraz utrzymanie siedziby Punktu</t>
  </si>
  <si>
    <t>Załącznik nr 5 do Umowy</t>
  </si>
  <si>
    <t>spotkanie informacyjne w szkole ponadpodstawowej</t>
  </si>
  <si>
    <t>spotkania informacyjne</t>
  </si>
  <si>
    <t>Wnioskek o przyznanie dotacji celowej na prowadzenie 
Lokalnego Punktu Informacyjnego Funduszy Europejskich w Wielkopolsce</t>
  </si>
  <si>
    <t>26. Doświadczenie wnioskodawcy w realizacji projektów finansowanych ze środków UE (opis wraz ze wskazaniem liczby projektów)</t>
  </si>
  <si>
    <t>27. Doświadczenie w prowadzeniu punktu informacyjnego świadczącego usługi informacyjne z zakresu środków pomocowych Unii Europejskiej (opis, w tym okres prowadzenia punktu)</t>
  </si>
  <si>
    <t>28. Potencjał współpracy z samorządami lokalnymi (opis, w tym liczba zadań realizowanych na zlecenie / we współpracy z JST)</t>
  </si>
  <si>
    <t>Informacje o doświadczeniu i kwalifikacjach istotne dla realizacji zadania</t>
  </si>
  <si>
    <t>Sposób zatrudnienia</t>
  </si>
  <si>
    <t>Imię i Nazwisko</t>
  </si>
  <si>
    <t xml:space="preserve">Wymiar etatu ogółem </t>
  </si>
  <si>
    <t xml:space="preserve">Wymiar etatu finansowany ze środków dotacji </t>
  </si>
  <si>
    <t>Spotkanie informacyjne w szkole ponadpodstawowej</t>
  </si>
  <si>
    <t>(pieczęć Wniskodawcy i podpis/y osoby/osób upoważnionej/nych do składania oświadczeń woli w imieniu Wnioskodawcy)</t>
  </si>
  <si>
    <t>23. Opis infrastruktury lokalowej, technicznej i wyposażenia pomieszczeń - informacje na temat spełnienia Standardów funkcjonowania Sieci PIFE: pkt I/1/1.1, 1.2, 1.3, 1.4, 1.5, 1.6, 1.7 (a, b, c, d, f, h, i)</t>
  </si>
  <si>
    <t>24. Dni i godziny otwarcia Punktu - informacje na temat spełnienia Standardów funkcjonowania Sieci PIFE: pkt I/2/2.1, 2.2, 2.3</t>
  </si>
  <si>
    <t xml:space="preserve">25. Zapewnienie kontaktu telefonicznego - informacje na temat spełnienia Standardów funkcjonowania Sieci PIFE: pkt I/3/3.1.b, 3.1.c </t>
  </si>
  <si>
    <t>29. Dodatkowe uwagi lub informacje wnioskodawcy istotne z punktu widzenia oceny Wniosku, w tym informacje na temat spełnienia kryteriów wymienionych w Karcie oceny merytorycznej (1. Lokalizacja i infrastruktura lokalowa LPI)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</si>
</sst>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b/>
      <sz val="15"/>
      <name val="Arial"/>
      <family val="2"/>
      <charset val="238"/>
    </font>
    <font>
      <b/>
      <sz val="15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4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6"/>
      <color rgb="FFFF00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343">
    <xf numFmtId="0" fontId="0" fillId="0" borderId="0" xfId="0"/>
    <xf numFmtId="0" fontId="9" fillId="0" borderId="22" xfId="0" applyFont="1" applyBorder="1"/>
    <xf numFmtId="0" fontId="9" fillId="0" borderId="22" xfId="0" applyFont="1" applyBorder="1" applyAlignment="1"/>
    <xf numFmtId="0" fontId="9" fillId="0" borderId="0" xfId="0" applyFont="1" applyBorder="1"/>
    <xf numFmtId="0" fontId="5" fillId="2" borderId="22" xfId="0" applyFont="1" applyFill="1" applyBorder="1" applyAlignment="1"/>
    <xf numFmtId="0" fontId="6" fillId="0" borderId="22" xfId="0" applyFont="1" applyBorder="1" applyAlignment="1">
      <alignment vertical="center"/>
    </xf>
    <xf numFmtId="0" fontId="0" fillId="0" borderId="22" xfId="0" applyBorder="1"/>
    <xf numFmtId="3" fontId="5" fillId="0" borderId="22" xfId="0" applyNumberFormat="1" applyFont="1" applyBorder="1" applyAlignment="1"/>
    <xf numFmtId="0" fontId="0" fillId="0" borderId="22" xfId="0" applyFill="1" applyBorder="1"/>
    <xf numFmtId="0" fontId="0" fillId="0" borderId="0" xfId="0" applyFill="1" applyBorder="1"/>
    <xf numFmtId="3" fontId="5" fillId="3" borderId="22" xfId="0" applyNumberFormat="1" applyFont="1" applyFill="1" applyBorder="1" applyAlignment="1"/>
    <xf numFmtId="0" fontId="0" fillId="0" borderId="0" xfId="0" applyBorder="1" applyAlignment="1" applyProtection="1">
      <alignment vertical="center" wrapText="1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164" fontId="15" fillId="0" borderId="22" xfId="0" applyNumberFormat="1" applyFont="1" applyBorder="1" applyAlignment="1" applyProtection="1">
      <alignment horizontal="center" vertical="center"/>
      <protection locked="0"/>
    </xf>
    <xf numFmtId="164" fontId="15" fillId="0" borderId="20" xfId="0" applyNumberFormat="1" applyFont="1" applyBorder="1" applyAlignment="1" applyProtection="1">
      <alignment horizontal="center" vertical="center"/>
      <protection locked="0"/>
    </xf>
    <xf numFmtId="164" fontId="15" fillId="0" borderId="25" xfId="0" applyNumberFormat="1" applyFont="1" applyBorder="1" applyAlignment="1" applyProtection="1">
      <alignment horizontal="center" vertical="center"/>
      <protection locked="0"/>
    </xf>
    <xf numFmtId="164" fontId="15" fillId="0" borderId="26" xfId="0" applyNumberFormat="1" applyFont="1" applyBorder="1" applyAlignment="1" applyProtection="1">
      <alignment horizontal="center" vertical="center"/>
      <protection locked="0"/>
    </xf>
    <xf numFmtId="164" fontId="15" fillId="0" borderId="27" xfId="0" applyNumberFormat="1" applyFont="1" applyBorder="1" applyAlignment="1" applyProtection="1">
      <alignment horizontal="center" vertical="center"/>
      <protection locked="0"/>
    </xf>
    <xf numFmtId="164" fontId="15" fillId="0" borderId="12" xfId="0" applyNumberFormat="1" applyFont="1" applyBorder="1" applyAlignment="1" applyProtection="1">
      <alignment horizontal="center" vertical="center"/>
      <protection locked="0"/>
    </xf>
    <xf numFmtId="164" fontId="15" fillId="0" borderId="13" xfId="0" applyNumberFormat="1" applyFont="1" applyBorder="1" applyAlignment="1" applyProtection="1">
      <alignment horizontal="center" vertical="center"/>
      <protection locked="0"/>
    </xf>
    <xf numFmtId="164" fontId="15" fillId="0" borderId="41" xfId="0" applyNumberFormat="1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164" fontId="15" fillId="0" borderId="37" xfId="0" applyNumberFormat="1" applyFont="1" applyBorder="1" applyAlignment="1" applyProtection="1">
      <alignment horizontal="center" vertical="center"/>
      <protection locked="0"/>
    </xf>
    <xf numFmtId="164" fontId="15" fillId="0" borderId="24" xfId="0" applyNumberFormat="1" applyFont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 wrapText="1"/>
    </xf>
    <xf numFmtId="164" fontId="15" fillId="5" borderId="16" xfId="0" applyNumberFormat="1" applyFont="1" applyFill="1" applyBorder="1" applyAlignment="1" applyProtection="1">
      <alignment horizontal="center" vertical="center"/>
    </xf>
    <xf numFmtId="164" fontId="15" fillId="5" borderId="21" xfId="0" applyNumberFormat="1" applyFont="1" applyFill="1" applyBorder="1" applyAlignment="1" applyProtection="1">
      <alignment horizontal="center" vertical="center"/>
    </xf>
    <xf numFmtId="164" fontId="15" fillId="5" borderId="40" xfId="0" applyNumberFormat="1" applyFont="1" applyFill="1" applyBorder="1" applyAlignment="1" applyProtection="1">
      <alignment horizontal="center" vertical="center"/>
    </xf>
    <xf numFmtId="3" fontId="21" fillId="2" borderId="22" xfId="0" applyNumberFormat="1" applyFont="1" applyFill="1" applyBorder="1" applyAlignment="1" applyProtection="1">
      <alignment vertical="center"/>
    </xf>
    <xf numFmtId="0" fontId="9" fillId="4" borderId="22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 wrapText="1"/>
    </xf>
    <xf numFmtId="3" fontId="5" fillId="3" borderId="0" xfId="0" applyNumberFormat="1" applyFont="1" applyFill="1" applyBorder="1" applyAlignment="1" applyProtection="1">
      <alignment horizontal="right" vertical="center"/>
    </xf>
    <xf numFmtId="0" fontId="5" fillId="2" borderId="22" xfId="0" applyFont="1" applyFill="1" applyBorder="1" applyAlignment="1" applyProtection="1">
      <alignment horizontal="right" vertical="center"/>
    </xf>
    <xf numFmtId="10" fontId="1" fillId="2" borderId="22" xfId="0" applyNumberFormat="1" applyFont="1" applyFill="1" applyBorder="1" applyAlignment="1" applyProtection="1">
      <alignment horizontal="center" vertical="center" wrapText="1"/>
    </xf>
    <xf numFmtId="10" fontId="1" fillId="2" borderId="25" xfId="0" applyNumberFormat="1" applyFont="1" applyFill="1" applyBorder="1" applyAlignment="1" applyProtection="1">
      <alignment horizontal="center" vertical="center" wrapText="1"/>
    </xf>
    <xf numFmtId="10" fontId="5" fillId="2" borderId="28" xfId="0" applyNumberFormat="1" applyFont="1" applyFill="1" applyBorder="1" applyAlignment="1" applyProtection="1">
      <alignment vertical="center" wrapText="1"/>
    </xf>
    <xf numFmtId="10" fontId="5" fillId="2" borderId="22" xfId="0" applyNumberFormat="1" applyFont="1" applyFill="1" applyBorder="1" applyAlignment="1" applyProtection="1">
      <alignment vertical="center" wrapText="1"/>
    </xf>
    <xf numFmtId="0" fontId="5" fillId="2" borderId="35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3" fontId="9" fillId="5" borderId="22" xfId="0" applyNumberFormat="1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164" fontId="5" fillId="5" borderId="22" xfId="0" applyNumberFormat="1" applyFont="1" applyFill="1" applyBorder="1" applyAlignment="1" applyProtection="1">
      <alignment horizontal="right" vertical="center"/>
    </xf>
    <xf numFmtId="0" fontId="21" fillId="2" borderId="33" xfId="0" applyFont="1" applyFill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4" fontId="15" fillId="5" borderId="9" xfId="0" applyNumberFormat="1" applyFont="1" applyFill="1" applyBorder="1" applyAlignment="1" applyProtection="1">
      <alignment vertical="center"/>
    </xf>
    <xf numFmtId="164" fontId="15" fillId="5" borderId="45" xfId="0" applyNumberFormat="1" applyFont="1" applyFill="1" applyBorder="1" applyAlignment="1" applyProtection="1">
      <alignment vertical="center"/>
    </xf>
    <xf numFmtId="164" fontId="15" fillId="5" borderId="46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6" fillId="2" borderId="42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right" vertical="center"/>
      <protection locked="0"/>
    </xf>
    <xf numFmtId="0" fontId="12" fillId="2" borderId="33" xfId="0" applyFont="1" applyFill="1" applyBorder="1" applyAlignment="1" applyProtection="1">
      <alignment vertical="center"/>
    </xf>
    <xf numFmtId="0" fontId="12" fillId="2" borderId="34" xfId="0" applyFont="1" applyFill="1" applyBorder="1" applyAlignment="1" applyProtection="1">
      <alignment vertical="center"/>
    </xf>
    <xf numFmtId="0" fontId="14" fillId="0" borderId="22" xfId="0" applyFont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5" fillId="2" borderId="51" xfId="0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vertical="center"/>
    </xf>
    <xf numFmtId="0" fontId="3" fillId="2" borderId="22" xfId="0" applyFont="1" applyFill="1" applyBorder="1" applyAlignment="1" applyProtection="1">
      <alignment horizontal="center" vertical="center"/>
    </xf>
    <xf numFmtId="164" fontId="6" fillId="0" borderId="22" xfId="0" applyNumberFormat="1" applyFont="1" applyBorder="1" applyAlignment="1" applyProtection="1">
      <alignment vertical="center"/>
      <protection locked="0"/>
    </xf>
    <xf numFmtId="164" fontId="6" fillId="5" borderId="22" xfId="0" applyNumberFormat="1" applyFont="1" applyFill="1" applyBorder="1" applyAlignment="1" applyProtection="1">
      <alignment vertical="center"/>
    </xf>
    <xf numFmtId="0" fontId="0" fillId="0" borderId="43" xfId="0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3" fontId="9" fillId="0" borderId="22" xfId="0" applyNumberFormat="1" applyFont="1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164" fontId="4" fillId="5" borderId="22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164" fontId="4" fillId="5" borderId="22" xfId="0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" fontId="9" fillId="0" borderId="22" xfId="0" applyNumberFormat="1" applyFont="1" applyBorder="1" applyAlignment="1" applyProtection="1">
      <alignment horizontal="center" vertical="center"/>
      <protection locked="0"/>
    </xf>
    <xf numFmtId="3" fontId="5" fillId="5" borderId="22" xfId="0" applyNumberFormat="1" applyFont="1" applyFill="1" applyBorder="1" applyAlignment="1" applyProtection="1">
      <alignment horizontal="center" vertical="center"/>
    </xf>
    <xf numFmtId="0" fontId="5" fillId="5" borderId="22" xfId="0" applyFont="1" applyFill="1" applyBorder="1" applyAlignment="1" applyProtection="1">
      <alignment horizontal="center" vertical="center"/>
    </xf>
    <xf numFmtId="3" fontId="12" fillId="2" borderId="22" xfId="0" applyNumberFormat="1" applyFont="1" applyFill="1" applyBorder="1" applyAlignment="1" applyProtection="1">
      <alignment horizontal="center" vertical="center"/>
    </xf>
    <xf numFmtId="3" fontId="5" fillId="5" borderId="25" xfId="0" applyNumberFormat="1" applyFont="1" applyFill="1" applyBorder="1" applyAlignment="1" applyProtection="1">
      <alignment horizontal="center" vertical="center"/>
    </xf>
    <xf numFmtId="3" fontId="5" fillId="6" borderId="46" xfId="0" applyNumberFormat="1" applyFont="1" applyFill="1" applyBorder="1" applyAlignment="1" applyProtection="1">
      <alignment horizontal="center" vertical="center"/>
    </xf>
    <xf numFmtId="3" fontId="5" fillId="5" borderId="35" xfId="0" applyNumberFormat="1" applyFont="1" applyFill="1" applyBorder="1" applyAlignment="1" applyProtection="1">
      <alignment horizontal="center" vertical="center"/>
    </xf>
    <xf numFmtId="3" fontId="5" fillId="2" borderId="22" xfId="0" applyNumberFormat="1" applyFont="1" applyFill="1" applyBorder="1" applyAlignment="1" applyProtection="1">
      <alignment horizontal="center" vertical="center"/>
    </xf>
    <xf numFmtId="3" fontId="5" fillId="0" borderId="22" xfId="0" applyNumberFormat="1" applyFont="1" applyBorder="1" applyAlignment="1" applyProtection="1">
      <alignment horizontal="center" vertical="center"/>
      <protection locked="0"/>
    </xf>
    <xf numFmtId="164" fontId="9" fillId="0" borderId="33" xfId="0" applyNumberFormat="1" applyFont="1" applyBorder="1" applyAlignment="1" applyProtection="1">
      <alignment horizontal="center" vertical="center"/>
      <protection locked="0"/>
    </xf>
    <xf numFmtId="3" fontId="5" fillId="5" borderId="33" xfId="0" applyNumberFormat="1" applyFont="1" applyFill="1" applyBorder="1" applyAlignment="1" applyProtection="1">
      <alignment horizontal="center" vertical="center"/>
    </xf>
    <xf numFmtId="164" fontId="5" fillId="5" borderId="22" xfId="0" applyNumberFormat="1" applyFont="1" applyFill="1" applyBorder="1" applyAlignment="1" applyProtection="1">
      <alignment horizontal="center" vertical="center"/>
    </xf>
    <xf numFmtId="164" fontId="9" fillId="5" borderId="22" xfId="0" applyNumberFormat="1" applyFont="1" applyFill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left" vertical="center"/>
      <protection locked="0"/>
    </xf>
    <xf numFmtId="3" fontId="5" fillId="5" borderId="22" xfId="0" applyNumberFormat="1" applyFont="1" applyFill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5" borderId="22" xfId="0" applyFont="1" applyFill="1" applyBorder="1" applyAlignment="1" applyProtection="1">
      <alignment horizontal="center" vertical="center"/>
    </xf>
    <xf numFmtId="3" fontId="9" fillId="5" borderId="22" xfId="0" applyNumberFormat="1" applyFont="1" applyFill="1" applyBorder="1" applyAlignment="1" applyProtection="1">
      <alignment horizontal="center" vertical="center"/>
    </xf>
    <xf numFmtId="0" fontId="9" fillId="0" borderId="22" xfId="0" applyFont="1" applyBorder="1" applyAlignment="1">
      <alignment wrapText="1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0" xfId="0" applyFont="1" applyBorder="1" applyAlignment="1"/>
    <xf numFmtId="0" fontId="2" fillId="0" borderId="0" xfId="0" applyFont="1"/>
    <xf numFmtId="0" fontId="1" fillId="0" borderId="0" xfId="0" applyFont="1" applyAlignment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2" borderId="22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left" vertical="center" indent="2"/>
    </xf>
    <xf numFmtId="0" fontId="28" fillId="0" borderId="0" xfId="1" applyAlignment="1">
      <alignment vertical="center"/>
    </xf>
    <xf numFmtId="0" fontId="25" fillId="0" borderId="0" xfId="0" applyFont="1" applyAlignment="1">
      <alignment horizontal="justify" vertical="center"/>
    </xf>
    <xf numFmtId="0" fontId="29" fillId="0" borderId="0" xfId="0" applyFont="1" applyAlignment="1">
      <alignment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3" fontId="9" fillId="5" borderId="22" xfId="0" applyNumberFormat="1" applyFont="1" applyFill="1" applyBorder="1" applyAlignment="1" applyProtection="1">
      <alignment horizontal="center" vertical="center"/>
    </xf>
    <xf numFmtId="3" fontId="5" fillId="0" borderId="22" xfId="0" applyNumberFormat="1" applyFont="1" applyFill="1" applyBorder="1" applyAlignment="1"/>
    <xf numFmtId="0" fontId="16" fillId="0" borderId="0" xfId="0" applyFont="1" applyAlignment="1">
      <alignment horizontal="right"/>
    </xf>
    <xf numFmtId="0" fontId="1" fillId="2" borderId="22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9" xfId="0" applyFont="1" applyBorder="1" applyAlignment="1">
      <alignment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1" fillId="2" borderId="22" xfId="0" applyFont="1" applyFill="1" applyBorder="1" applyAlignment="1">
      <alignment horizontal="left" vertical="center"/>
    </xf>
    <xf numFmtId="14" fontId="2" fillId="0" borderId="22" xfId="0" applyNumberFormat="1" applyFont="1" applyBorder="1" applyAlignment="1">
      <alignment horizontal="center"/>
    </xf>
    <xf numFmtId="0" fontId="1" fillId="7" borderId="2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0" fillId="0" borderId="22" xfId="0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33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left" vertical="center"/>
    </xf>
    <xf numFmtId="0" fontId="9" fillId="0" borderId="34" xfId="0" applyFont="1" applyBorder="1" applyAlignment="1" applyProtection="1">
      <alignment horizontal="left" vertical="center"/>
    </xf>
    <xf numFmtId="0" fontId="9" fillId="0" borderId="21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/>
    </xf>
    <xf numFmtId="0" fontId="6" fillId="0" borderId="33" xfId="0" applyFont="1" applyBorder="1" applyAlignment="1" applyProtection="1">
      <alignment horizontal="left" vertical="center"/>
    </xf>
    <xf numFmtId="0" fontId="0" fillId="0" borderId="22" xfId="0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center" vertical="center"/>
      <protection locked="0"/>
    </xf>
    <xf numFmtId="4" fontId="6" fillId="0" borderId="21" xfId="0" applyNumberFormat="1" applyFont="1" applyBorder="1" applyAlignment="1" applyProtection="1">
      <alignment horizontal="center" vertical="center"/>
      <protection locked="0"/>
    </xf>
    <xf numFmtId="3" fontId="6" fillId="0" borderId="33" xfId="0" applyNumberFormat="1" applyFont="1" applyBorder="1" applyAlignment="1" applyProtection="1">
      <alignment horizontal="center" vertical="center"/>
      <protection locked="0"/>
    </xf>
    <xf numFmtId="3" fontId="6" fillId="0" borderId="21" xfId="0" applyNumberFormat="1" applyFont="1" applyBorder="1" applyAlignment="1" applyProtection="1">
      <alignment horizontal="center" vertical="center"/>
      <protection locked="0"/>
    </xf>
    <xf numFmtId="164" fontId="0" fillId="0" borderId="28" xfId="0" applyNumberForma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34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center" vertical="center"/>
    </xf>
    <xf numFmtId="3" fontId="9" fillId="5" borderId="22" xfId="0" applyNumberFormat="1" applyFont="1" applyFill="1" applyBorder="1" applyAlignment="1" applyProtection="1">
      <alignment horizontal="center" vertical="center"/>
    </xf>
    <xf numFmtId="0" fontId="9" fillId="5" borderId="22" xfId="0" applyFont="1" applyFill="1" applyBorder="1" applyAlignment="1" applyProtection="1">
      <alignment horizontal="center" vertical="center"/>
    </xf>
    <xf numFmtId="0" fontId="17" fillId="2" borderId="22" xfId="0" applyFont="1" applyFill="1" applyBorder="1" applyAlignment="1" applyProtection="1">
      <alignment horizontal="right" vertical="center" wrapText="1"/>
    </xf>
    <xf numFmtId="3" fontId="9" fillId="5" borderId="33" xfId="0" applyNumberFormat="1" applyFont="1" applyFill="1" applyBorder="1" applyAlignment="1" applyProtection="1">
      <alignment horizontal="center" vertical="center"/>
    </xf>
    <xf numFmtId="0" fontId="9" fillId="5" borderId="34" xfId="0" applyFont="1" applyFill="1" applyBorder="1" applyAlignment="1" applyProtection="1">
      <alignment horizontal="center" vertical="center"/>
    </xf>
    <xf numFmtId="0" fontId="9" fillId="5" borderId="21" xfId="0" applyFont="1" applyFill="1" applyBorder="1" applyAlignment="1" applyProtection="1">
      <alignment horizontal="center" vertical="center"/>
    </xf>
    <xf numFmtId="0" fontId="12" fillId="3" borderId="33" xfId="0" applyFont="1" applyFill="1" applyBorder="1" applyAlignment="1" applyProtection="1">
      <alignment horizontal="center" vertical="center"/>
    </xf>
    <xf numFmtId="0" fontId="12" fillId="3" borderId="34" xfId="0" applyFont="1" applyFill="1" applyBorder="1" applyAlignment="1" applyProtection="1">
      <alignment horizontal="center" vertical="center"/>
    </xf>
    <xf numFmtId="3" fontId="5" fillId="5" borderId="22" xfId="0" applyNumberFormat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164" fontId="5" fillId="5" borderId="30" xfId="0" applyNumberFormat="1" applyFont="1" applyFill="1" applyBorder="1" applyAlignment="1" applyProtection="1">
      <alignment horizontal="right" vertical="center"/>
    </xf>
    <xf numFmtId="164" fontId="5" fillId="5" borderId="31" xfId="0" applyNumberFormat="1" applyFont="1" applyFill="1" applyBorder="1" applyAlignment="1" applyProtection="1">
      <alignment horizontal="right" vertical="center"/>
    </xf>
    <xf numFmtId="164" fontId="5" fillId="5" borderId="32" xfId="0" applyNumberFormat="1" applyFont="1" applyFill="1" applyBorder="1" applyAlignment="1" applyProtection="1">
      <alignment horizontal="right" vertical="center"/>
    </xf>
    <xf numFmtId="164" fontId="6" fillId="0" borderId="30" xfId="0" applyNumberFormat="1" applyFont="1" applyBorder="1" applyAlignment="1" applyProtection="1">
      <alignment horizontal="center" vertical="center"/>
      <protection locked="0"/>
    </xf>
    <xf numFmtId="164" fontId="6" fillId="0" borderId="31" xfId="0" applyNumberFormat="1" applyFont="1" applyBorder="1" applyAlignment="1" applyProtection="1">
      <alignment horizontal="center" vertical="center"/>
      <protection locked="0"/>
    </xf>
    <xf numFmtId="164" fontId="6" fillId="0" borderId="32" xfId="0" applyNumberFormat="1" applyFont="1" applyBorder="1" applyAlignment="1" applyProtection="1">
      <alignment horizontal="center" vertical="center"/>
      <protection locked="0"/>
    </xf>
    <xf numFmtId="3" fontId="6" fillId="0" borderId="34" xfId="0" applyNumberFormat="1" applyFont="1" applyBorder="1" applyAlignment="1" applyProtection="1">
      <alignment horizontal="center" vertical="center"/>
      <protection locked="0"/>
    </xf>
    <xf numFmtId="164" fontId="6" fillId="0" borderId="28" xfId="0" applyNumberFormat="1" applyFont="1" applyBorder="1" applyAlignment="1" applyProtection="1">
      <alignment horizontal="center" vertical="center"/>
      <protection locked="0"/>
    </xf>
    <xf numFmtId="164" fontId="6" fillId="0" borderId="29" xfId="0" applyNumberFormat="1" applyFont="1" applyBorder="1" applyAlignment="1" applyProtection="1">
      <alignment horizontal="center" vertical="center"/>
      <protection locked="0"/>
    </xf>
    <xf numFmtId="164" fontId="6" fillId="0" borderId="25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left" vertical="center"/>
    </xf>
    <xf numFmtId="0" fontId="9" fillId="0" borderId="35" xfId="0" applyFont="1" applyBorder="1" applyAlignment="1" applyProtection="1">
      <alignment horizontal="left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164" fontId="5" fillId="5" borderId="22" xfId="0" applyNumberFormat="1" applyFont="1" applyFill="1" applyBorder="1" applyAlignment="1" applyProtection="1">
      <alignment horizontal="center" vertical="center"/>
    </xf>
    <xf numFmtId="164" fontId="16" fillId="0" borderId="33" xfId="0" applyNumberFormat="1" applyFont="1" applyBorder="1" applyAlignment="1" applyProtection="1">
      <alignment horizontal="center" vertical="center"/>
      <protection locked="0"/>
    </xf>
    <xf numFmtId="164" fontId="16" fillId="0" borderId="21" xfId="0" applyNumberFormat="1" applyFont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164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left" vertical="center" wrapText="1"/>
      <protection locked="0"/>
    </xf>
    <xf numFmtId="0" fontId="9" fillId="0" borderId="34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5" fillId="2" borderId="35" xfId="0" applyFont="1" applyFill="1" applyBorder="1" applyAlignment="1" applyProtection="1">
      <alignment horizontal="center" vertical="center"/>
    </xf>
    <xf numFmtId="164" fontId="9" fillId="0" borderId="33" xfId="0" applyNumberFormat="1" applyFont="1" applyBorder="1" applyAlignment="1" applyProtection="1">
      <alignment horizontal="center" vertical="center"/>
      <protection locked="0"/>
    </xf>
    <xf numFmtId="164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2" fillId="7" borderId="36" xfId="0" applyFont="1" applyFill="1" applyBorder="1" applyAlignment="1" applyProtection="1">
      <alignment horizontal="center" vertical="center" wrapText="1"/>
      <protection locked="0"/>
    </xf>
    <xf numFmtId="0" fontId="2" fillId="7" borderId="17" xfId="0" applyFont="1" applyFill="1" applyBorder="1" applyAlignment="1" applyProtection="1">
      <alignment horizontal="center" vertical="center" wrapText="1"/>
      <protection locked="0"/>
    </xf>
    <xf numFmtId="0" fontId="2" fillId="7" borderId="18" xfId="0" applyFont="1" applyFill="1" applyBorder="1" applyAlignment="1" applyProtection="1">
      <alignment horizontal="center" vertical="center" wrapText="1"/>
      <protection locked="0"/>
    </xf>
    <xf numFmtId="0" fontId="2" fillId="7" borderId="23" xfId="0" applyFont="1" applyFill="1" applyBorder="1" applyAlignment="1" applyProtection="1">
      <alignment horizontal="center" vertical="center" wrapText="1"/>
      <protection locked="0"/>
    </xf>
    <xf numFmtId="0" fontId="2" fillId="7" borderId="37" xfId="0" applyFont="1" applyFill="1" applyBorder="1" applyAlignment="1" applyProtection="1">
      <alignment horizontal="center" vertical="center" wrapText="1"/>
      <protection locked="0"/>
    </xf>
    <xf numFmtId="0" fontId="2" fillId="7" borderId="24" xfId="0" applyFont="1" applyFill="1" applyBorder="1" applyAlignment="1" applyProtection="1">
      <alignment horizontal="center" vertical="center" wrapText="1"/>
      <protection locked="0"/>
    </xf>
    <xf numFmtId="0" fontId="9" fillId="5" borderId="33" xfId="0" applyFont="1" applyFill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49" fontId="9" fillId="0" borderId="33" xfId="0" applyNumberFormat="1" applyFont="1" applyBorder="1" applyAlignment="1" applyProtection="1">
      <alignment horizontal="left" vertical="center" wrapText="1"/>
      <protection locked="0"/>
    </xf>
    <xf numFmtId="49" fontId="9" fillId="0" borderId="34" xfId="0" applyNumberFormat="1" applyFont="1" applyBorder="1" applyAlignment="1" applyProtection="1">
      <alignment horizontal="left" vertical="center" wrapText="1"/>
      <protection locked="0"/>
    </xf>
    <xf numFmtId="49" fontId="9" fillId="0" borderId="21" xfId="0" applyNumberFormat="1" applyFont="1" applyBorder="1" applyAlignment="1" applyProtection="1">
      <alignment horizontal="left" vertical="center" wrapText="1"/>
      <protection locked="0"/>
    </xf>
    <xf numFmtId="0" fontId="9" fillId="4" borderId="33" xfId="0" applyFont="1" applyFill="1" applyBorder="1" applyAlignment="1" applyProtection="1">
      <alignment horizontal="center" vertical="center"/>
      <protection locked="0"/>
    </xf>
    <xf numFmtId="0" fontId="9" fillId="4" borderId="34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0" fontId="9" fillId="4" borderId="33" xfId="0" applyFont="1" applyFill="1" applyBorder="1" applyAlignment="1" applyProtection="1">
      <alignment horizontal="center" vertical="center"/>
    </xf>
    <xf numFmtId="0" fontId="9" fillId="4" borderId="21" xfId="0" applyFont="1" applyFill="1" applyBorder="1" applyAlignment="1" applyProtection="1">
      <alignment horizontal="center" vertical="center"/>
    </xf>
    <xf numFmtId="49" fontId="9" fillId="0" borderId="33" xfId="0" applyNumberFormat="1" applyFont="1" applyBorder="1" applyAlignment="1" applyProtection="1">
      <alignment horizontal="left" vertical="center"/>
      <protection locked="0"/>
    </xf>
    <xf numFmtId="49" fontId="9" fillId="0" borderId="34" xfId="0" applyNumberFormat="1" applyFont="1" applyBorder="1" applyAlignment="1" applyProtection="1">
      <alignment horizontal="left" vertical="center"/>
      <protection locked="0"/>
    </xf>
    <xf numFmtId="49" fontId="9" fillId="0" borderId="21" xfId="0" applyNumberFormat="1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3" fontId="5" fillId="5" borderId="30" xfId="0" applyNumberFormat="1" applyFont="1" applyFill="1" applyBorder="1" applyAlignment="1" applyProtection="1">
      <alignment horizontal="right" vertical="center"/>
    </xf>
    <xf numFmtId="3" fontId="5" fillId="5" borderId="32" xfId="0" applyNumberFormat="1" applyFont="1" applyFill="1" applyBorder="1" applyAlignment="1" applyProtection="1">
      <alignment horizontal="right" vertical="center"/>
    </xf>
    <xf numFmtId="3" fontId="5" fillId="5" borderId="33" xfId="0" applyNumberFormat="1" applyFont="1" applyFill="1" applyBorder="1" applyAlignment="1" applyProtection="1">
      <alignment horizontal="center" vertical="center"/>
    </xf>
    <xf numFmtId="3" fontId="5" fillId="5" borderId="21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4" fontId="5" fillId="5" borderId="30" xfId="0" applyNumberFormat="1" applyFont="1" applyFill="1" applyBorder="1" applyAlignment="1" applyProtection="1">
      <alignment horizontal="right" vertical="center"/>
    </xf>
    <xf numFmtId="4" fontId="5" fillId="5" borderId="32" xfId="0" applyNumberFormat="1" applyFont="1" applyFill="1" applyBorder="1" applyAlignment="1" applyProtection="1">
      <alignment horizontal="right" vertical="center"/>
    </xf>
    <xf numFmtId="0" fontId="6" fillId="0" borderId="33" xfId="0" applyFont="1" applyBorder="1" applyAlignment="1" applyProtection="1">
      <alignment vertical="center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164" fontId="6" fillId="0" borderId="22" xfId="0" applyNumberFormat="1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164" fontId="6" fillId="5" borderId="34" xfId="0" applyNumberFormat="1" applyFont="1" applyFill="1" applyBorder="1" applyAlignment="1" applyProtection="1">
      <alignment horizontal="center" vertical="center"/>
    </xf>
    <xf numFmtId="164" fontId="6" fillId="5" borderId="21" xfId="0" applyNumberFormat="1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11" xfId="0" applyFont="1" applyBorder="1" applyAlignment="1" applyProtection="1">
      <alignment horizontal="right" vertical="center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6" xfId="0" applyFont="1" applyFill="1" applyBorder="1" applyAlignment="1" applyProtection="1">
      <alignment horizontal="center" vertical="center" wrapText="1"/>
      <protection locked="0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6" fillId="7" borderId="10" xfId="0" applyFont="1" applyFill="1" applyBorder="1" applyAlignment="1" applyProtection="1">
      <alignment horizontal="center" vertical="center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8" fillId="2" borderId="49" xfId="0" applyFont="1" applyFill="1" applyBorder="1" applyAlignment="1" applyProtection="1">
      <alignment horizontal="left" vertical="center" wrapText="1"/>
    </xf>
    <xf numFmtId="0" fontId="18" fillId="2" borderId="50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8" fillId="2" borderId="36" xfId="0" applyFont="1" applyFill="1" applyBorder="1" applyAlignment="1" applyProtection="1">
      <alignment horizontal="left" vertical="center" wrapText="1"/>
    </xf>
    <xf numFmtId="0" fontId="18" fillId="2" borderId="18" xfId="0" applyFont="1" applyFill="1" applyBorder="1" applyAlignment="1" applyProtection="1">
      <alignment horizontal="left" vertical="center" wrapText="1"/>
    </xf>
    <xf numFmtId="0" fontId="18" fillId="2" borderId="19" xfId="0" applyFont="1" applyFill="1" applyBorder="1" applyAlignment="1" applyProtection="1">
      <alignment horizontal="left" vertical="center" wrapText="1"/>
    </xf>
    <xf numFmtId="0" fontId="18" fillId="2" borderId="20" xfId="0" applyFont="1" applyFill="1" applyBorder="1" applyAlignment="1" applyProtection="1">
      <alignment horizontal="left" vertical="center" wrapText="1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22" fillId="0" borderId="33" xfId="0" applyFont="1" applyBorder="1" applyAlignment="1" applyProtection="1">
      <alignment horizontal="left" vertical="center"/>
      <protection locked="0"/>
    </xf>
    <xf numFmtId="0" fontId="22" fillId="0" borderId="34" xfId="0" applyFont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left" vertical="center"/>
      <protection locked="0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164" fontId="0" fillId="0" borderId="33" xfId="0" applyNumberForma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horizontal="left" vertical="center" wrapText="1"/>
    </xf>
    <xf numFmtId="0" fontId="9" fillId="0" borderId="34" xfId="0" applyFont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left" vertical="center" wrapText="1"/>
    </xf>
    <xf numFmtId="0" fontId="1" fillId="0" borderId="33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9" fillId="2" borderId="34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</xf>
    <xf numFmtId="164" fontId="5" fillId="5" borderId="33" xfId="0" applyNumberFormat="1" applyFont="1" applyFill="1" applyBorder="1" applyAlignment="1" applyProtection="1">
      <alignment horizontal="right" vertical="center"/>
    </xf>
    <xf numFmtId="164" fontId="5" fillId="5" borderId="21" xfId="0" applyNumberFormat="1" applyFont="1" applyFill="1" applyBorder="1" applyAlignment="1" applyProtection="1">
      <alignment horizontal="right" vertical="center"/>
    </xf>
    <xf numFmtId="0" fontId="5" fillId="2" borderId="34" xfId="0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9" fillId="2" borderId="22" xfId="0" applyFont="1" applyFill="1" applyBorder="1" applyAlignment="1">
      <alignment horizontal="center"/>
    </xf>
    <xf numFmtId="0" fontId="6" fillId="0" borderId="2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5" fillId="2" borderId="22" xfId="0" applyFont="1" applyFill="1" applyBorder="1" applyAlignment="1">
      <alignment horizontal="center"/>
    </xf>
    <xf numFmtId="0" fontId="9" fillId="0" borderId="22" xfId="0" applyFont="1" applyBorder="1" applyAlignment="1">
      <alignment horizontal="left" wrapText="1"/>
    </xf>
    <xf numFmtId="0" fontId="9" fillId="0" borderId="33" xfId="0" applyFont="1" applyBorder="1" applyAlignment="1">
      <alignment horizontal="left" wrapText="1"/>
    </xf>
    <xf numFmtId="0" fontId="9" fillId="0" borderId="34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0" fontId="9" fillId="0" borderId="22" xfId="0" applyFont="1" applyBorder="1" applyAlignment="1">
      <alignment horizontal="left"/>
    </xf>
    <xf numFmtId="0" fontId="5" fillId="2" borderId="2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left"/>
    </xf>
    <xf numFmtId="0" fontId="9" fillId="3" borderId="34" xfId="0" applyFont="1" applyFill="1" applyBorder="1" applyAlignment="1">
      <alignment horizontal="left"/>
    </xf>
    <xf numFmtId="0" fontId="9" fillId="3" borderId="21" xfId="0" applyFont="1" applyFill="1" applyBorder="1" applyAlignment="1">
      <alignment horizontal="left"/>
    </xf>
  </cellXfs>
  <cellStyles count="2">
    <cellStyle name="Hiperłącze" xfId="1" builtinId="8"/>
    <cellStyle name="Normalny" xfId="0" builtinId="0"/>
  </cellStyles>
  <dxfs count="1">
    <dxf>
      <fill>
        <patternFill patternType="solid">
          <fgColor auto="1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O90"/>
  <sheetViews>
    <sheetView view="pageBreakPreview" topLeftCell="A76" zoomScaleNormal="100" zoomScaleSheetLayoutView="100" workbookViewId="0">
      <selection activeCell="B71" sqref="B71:G71"/>
    </sheetView>
  </sheetViews>
  <sheetFormatPr defaultRowHeight="18.75" x14ac:dyDescent="0.3"/>
  <cols>
    <col min="1" max="1" width="4.140625" style="121" bestFit="1" customWidth="1"/>
    <col min="2" max="2" width="48.140625" style="108" customWidth="1"/>
    <col min="3" max="3" width="23.85546875" style="108" customWidth="1"/>
    <col min="4" max="4" width="20.5703125" style="108" customWidth="1"/>
    <col min="5" max="5" width="15.85546875" style="108" customWidth="1"/>
    <col min="6" max="6" width="29.140625" style="108" customWidth="1"/>
    <col min="7" max="7" width="25.85546875" style="108" customWidth="1"/>
    <col min="8" max="8" width="35.28515625" style="108" customWidth="1"/>
    <col min="9" max="9" width="9.140625" style="108"/>
    <col min="10" max="10" width="26.5703125" style="108" customWidth="1"/>
    <col min="11" max="16384" width="9.140625" style="108"/>
  </cols>
  <sheetData>
    <row r="1" spans="1:15" x14ac:dyDescent="0.3">
      <c r="G1" s="134" t="s">
        <v>159</v>
      </c>
    </row>
    <row r="2" spans="1:15" x14ac:dyDescent="0.3">
      <c r="A2" s="120"/>
      <c r="B2" s="143"/>
      <c r="C2" s="107"/>
      <c r="G2" s="134" t="s">
        <v>216</v>
      </c>
    </row>
    <row r="3" spans="1:15" ht="32.25" customHeight="1" x14ac:dyDescent="0.3">
      <c r="A3" s="120"/>
      <c r="B3" s="143"/>
      <c r="C3" s="107"/>
      <c r="F3" s="145"/>
      <c r="G3" s="143"/>
    </row>
    <row r="4" spans="1:15" x14ac:dyDescent="0.3">
      <c r="A4" s="120"/>
      <c r="B4" s="143"/>
      <c r="C4" s="107"/>
      <c r="F4" s="124" t="s">
        <v>187</v>
      </c>
    </row>
    <row r="5" spans="1:15" x14ac:dyDescent="0.3">
      <c r="A5" s="120"/>
      <c r="B5" s="143"/>
      <c r="C5" s="107"/>
    </row>
    <row r="6" spans="1:15" x14ac:dyDescent="0.3">
      <c r="A6" s="120"/>
      <c r="B6" s="143"/>
      <c r="C6" s="107"/>
      <c r="F6" s="143"/>
      <c r="G6" s="143"/>
    </row>
    <row r="7" spans="1:15" x14ac:dyDescent="0.3">
      <c r="B7" s="124" t="s">
        <v>158</v>
      </c>
      <c r="F7" s="143"/>
      <c r="G7" s="143"/>
    </row>
    <row r="8" spans="1:15" x14ac:dyDescent="0.3">
      <c r="F8" s="124" t="s">
        <v>188</v>
      </c>
    </row>
    <row r="12" spans="1:15" ht="40.5" customHeight="1" x14ac:dyDescent="0.3">
      <c r="B12" s="146" t="s">
        <v>219</v>
      </c>
      <c r="C12" s="146"/>
      <c r="D12" s="146"/>
      <c r="E12" s="146"/>
      <c r="F12" s="146"/>
      <c r="G12" s="146"/>
      <c r="H12" s="109"/>
      <c r="I12" s="109"/>
      <c r="J12" s="109"/>
      <c r="K12" s="109"/>
      <c r="L12" s="109"/>
      <c r="M12" s="109"/>
      <c r="N12" s="109"/>
      <c r="O12" s="109"/>
    </row>
    <row r="16" spans="1:15" ht="29.25" customHeight="1" x14ac:dyDescent="0.3">
      <c r="B16" s="122" t="s">
        <v>166</v>
      </c>
      <c r="C16" s="143"/>
      <c r="D16" s="143"/>
      <c r="E16" s="143"/>
      <c r="F16" s="143"/>
      <c r="G16" s="143"/>
    </row>
    <row r="17" spans="2:7" ht="29.25" customHeight="1" x14ac:dyDescent="0.3">
      <c r="B17" s="122" t="s">
        <v>167</v>
      </c>
      <c r="C17" s="143"/>
      <c r="D17" s="143"/>
      <c r="E17" s="143"/>
      <c r="F17" s="143"/>
      <c r="G17" s="143"/>
    </row>
    <row r="18" spans="2:7" ht="29.25" customHeight="1" x14ac:dyDescent="0.3">
      <c r="B18" s="123" t="s">
        <v>168</v>
      </c>
      <c r="C18" s="143"/>
      <c r="D18" s="143"/>
      <c r="E18" s="143"/>
      <c r="F18" s="143"/>
      <c r="G18" s="143"/>
    </row>
    <row r="19" spans="2:7" ht="39.75" customHeight="1" x14ac:dyDescent="0.3">
      <c r="B19" s="123" t="s">
        <v>169</v>
      </c>
      <c r="C19" s="143"/>
      <c r="D19" s="143"/>
      <c r="E19" s="143"/>
      <c r="F19" s="143"/>
      <c r="G19" s="143"/>
    </row>
    <row r="20" spans="2:7" ht="29.25" customHeight="1" x14ac:dyDescent="0.3">
      <c r="B20" s="123" t="s">
        <v>170</v>
      </c>
      <c r="C20" s="143"/>
      <c r="D20" s="143"/>
      <c r="E20" s="143"/>
      <c r="F20" s="143"/>
      <c r="G20" s="143"/>
    </row>
    <row r="21" spans="2:7" ht="29.25" customHeight="1" x14ac:dyDescent="0.3">
      <c r="B21" s="123" t="s">
        <v>171</v>
      </c>
      <c r="C21" s="143"/>
      <c r="D21" s="143"/>
      <c r="E21" s="143"/>
      <c r="F21" s="143"/>
      <c r="G21" s="143"/>
    </row>
    <row r="22" spans="2:7" ht="29.25" customHeight="1" x14ac:dyDescent="0.3">
      <c r="B22" s="123" t="s">
        <v>172</v>
      </c>
      <c r="C22" s="143"/>
      <c r="D22" s="143"/>
      <c r="E22" s="143"/>
      <c r="F22" s="143"/>
      <c r="G22" s="143"/>
    </row>
    <row r="23" spans="2:7" ht="29.25" customHeight="1" x14ac:dyDescent="0.3">
      <c r="B23" s="123" t="s">
        <v>173</v>
      </c>
      <c r="C23" s="143"/>
      <c r="D23" s="143"/>
      <c r="E23" s="143"/>
      <c r="F23" s="143"/>
      <c r="G23" s="143"/>
    </row>
    <row r="24" spans="2:7" ht="29.25" customHeight="1" x14ac:dyDescent="0.3">
      <c r="B24" s="123" t="s">
        <v>174</v>
      </c>
      <c r="C24" s="143"/>
      <c r="D24" s="143"/>
      <c r="E24" s="143"/>
      <c r="F24" s="143"/>
      <c r="G24" s="143"/>
    </row>
    <row r="25" spans="2:7" ht="29.25" customHeight="1" x14ac:dyDescent="0.3">
      <c r="B25" s="123" t="s">
        <v>175</v>
      </c>
      <c r="C25" s="143"/>
      <c r="D25" s="143"/>
      <c r="E25" s="143"/>
      <c r="F25" s="143"/>
      <c r="G25" s="143"/>
    </row>
    <row r="26" spans="2:7" ht="29.25" customHeight="1" x14ac:dyDescent="0.3">
      <c r="B26" s="123" t="s">
        <v>176</v>
      </c>
      <c r="C26" s="143"/>
      <c r="D26" s="143"/>
      <c r="E26" s="143"/>
      <c r="F26" s="143"/>
      <c r="G26" s="143"/>
    </row>
    <row r="27" spans="2:7" ht="29.25" customHeight="1" x14ac:dyDescent="0.3">
      <c r="B27" s="123" t="s">
        <v>177</v>
      </c>
      <c r="C27" s="143"/>
      <c r="D27" s="143"/>
      <c r="E27" s="143"/>
      <c r="F27" s="143"/>
      <c r="G27" s="143"/>
    </row>
    <row r="28" spans="2:7" ht="29.25" customHeight="1" x14ac:dyDescent="0.3">
      <c r="B28" s="123" t="s">
        <v>178</v>
      </c>
      <c r="C28" s="143"/>
      <c r="D28" s="143"/>
      <c r="E28" s="143"/>
      <c r="F28" s="143"/>
      <c r="G28" s="143"/>
    </row>
    <row r="29" spans="2:7" ht="29.25" customHeight="1" x14ac:dyDescent="0.3">
      <c r="B29" s="123" t="s">
        <v>179</v>
      </c>
      <c r="C29" s="143"/>
      <c r="D29" s="143"/>
      <c r="E29" s="143"/>
      <c r="F29" s="143"/>
      <c r="G29" s="143"/>
    </row>
    <row r="30" spans="2:7" ht="29.25" customHeight="1" x14ac:dyDescent="0.3">
      <c r="B30" s="123" t="s">
        <v>180</v>
      </c>
      <c r="C30" s="143"/>
      <c r="D30" s="143"/>
      <c r="E30" s="143"/>
      <c r="F30" s="143"/>
      <c r="G30" s="143"/>
    </row>
    <row r="31" spans="2:7" ht="29.25" customHeight="1" x14ac:dyDescent="0.3">
      <c r="B31" s="123" t="s">
        <v>181</v>
      </c>
      <c r="C31" s="143"/>
      <c r="D31" s="143"/>
      <c r="E31" s="143"/>
      <c r="F31" s="143"/>
      <c r="G31" s="143"/>
    </row>
    <row r="32" spans="2:7" x14ac:dyDescent="0.3">
      <c r="B32" s="110"/>
      <c r="C32" s="111"/>
    </row>
    <row r="33" spans="1:7" ht="62.25" customHeight="1" x14ac:dyDescent="0.3">
      <c r="B33" s="140" t="s">
        <v>182</v>
      </c>
      <c r="C33" s="140"/>
      <c r="D33" s="140"/>
      <c r="E33" s="140"/>
      <c r="F33" s="140"/>
      <c r="G33" s="140"/>
    </row>
    <row r="34" spans="1:7" ht="27" customHeight="1" x14ac:dyDescent="0.3">
      <c r="B34" s="123" t="s">
        <v>225</v>
      </c>
      <c r="C34" s="144" t="s">
        <v>161</v>
      </c>
      <c r="D34" s="144"/>
      <c r="E34" s="144"/>
      <c r="F34" s="144"/>
      <c r="G34" s="144"/>
    </row>
    <row r="35" spans="1:7" x14ac:dyDescent="0.3">
      <c r="B35" s="112"/>
      <c r="C35" s="142"/>
      <c r="D35" s="142"/>
      <c r="E35" s="142"/>
      <c r="F35" s="142"/>
      <c r="G35" s="142"/>
    </row>
    <row r="36" spans="1:7" x14ac:dyDescent="0.3">
      <c r="B36" s="112"/>
      <c r="C36" s="142"/>
      <c r="D36" s="142"/>
      <c r="E36" s="142"/>
      <c r="F36" s="142"/>
      <c r="G36" s="142"/>
    </row>
    <row r="37" spans="1:7" x14ac:dyDescent="0.3">
      <c r="B37" s="112"/>
      <c r="C37" s="142"/>
      <c r="D37" s="142"/>
      <c r="E37" s="142"/>
      <c r="F37" s="142"/>
      <c r="G37" s="142"/>
    </row>
    <row r="38" spans="1:7" x14ac:dyDescent="0.3">
      <c r="B38" s="112"/>
      <c r="C38" s="142"/>
      <c r="D38" s="142"/>
      <c r="E38" s="142"/>
      <c r="F38" s="142"/>
      <c r="G38" s="142"/>
    </row>
    <row r="39" spans="1:7" x14ac:dyDescent="0.3">
      <c r="B39" s="112"/>
      <c r="C39" s="142"/>
      <c r="D39" s="142"/>
      <c r="E39" s="142"/>
      <c r="F39" s="142"/>
      <c r="G39" s="142"/>
    </row>
    <row r="40" spans="1:7" x14ac:dyDescent="0.3">
      <c r="B40" s="110"/>
      <c r="C40" s="111"/>
      <c r="D40" s="111"/>
    </row>
    <row r="41" spans="1:7" ht="66.75" customHeight="1" x14ac:dyDescent="0.3">
      <c r="B41" s="123" t="s">
        <v>183</v>
      </c>
      <c r="C41" s="142"/>
      <c r="D41" s="142"/>
      <c r="E41" s="142"/>
    </row>
    <row r="42" spans="1:7" s="111" customFormat="1" x14ac:dyDescent="0.3">
      <c r="A42" s="120"/>
      <c r="B42" s="115"/>
      <c r="C42" s="116"/>
      <c r="D42" s="116"/>
      <c r="E42" s="116"/>
    </row>
    <row r="43" spans="1:7" ht="27" customHeight="1" x14ac:dyDescent="0.3">
      <c r="B43" s="140" t="s">
        <v>184</v>
      </c>
      <c r="C43" s="140"/>
      <c r="D43" s="140"/>
      <c r="E43" s="140"/>
      <c r="F43" s="140"/>
      <c r="G43" s="140"/>
    </row>
    <row r="44" spans="1:7" ht="27" customHeight="1" x14ac:dyDescent="0.3">
      <c r="B44" s="123" t="s">
        <v>162</v>
      </c>
      <c r="C44" s="142"/>
      <c r="D44" s="142"/>
      <c r="E44" s="142"/>
      <c r="F44" s="142"/>
      <c r="G44" s="142"/>
    </row>
    <row r="45" spans="1:7" ht="27" customHeight="1" x14ac:dyDescent="0.3">
      <c r="B45" s="123" t="s">
        <v>163</v>
      </c>
      <c r="C45" s="142"/>
      <c r="D45" s="142"/>
      <c r="E45" s="142"/>
      <c r="F45" s="142"/>
      <c r="G45" s="142"/>
    </row>
    <row r="46" spans="1:7" s="111" customFormat="1" x14ac:dyDescent="0.3">
      <c r="A46" s="120"/>
      <c r="B46" s="115"/>
      <c r="C46" s="116"/>
      <c r="D46" s="116"/>
      <c r="E46" s="116"/>
    </row>
    <row r="47" spans="1:7" ht="45" customHeight="1" x14ac:dyDescent="0.3">
      <c r="B47" s="140" t="s">
        <v>185</v>
      </c>
      <c r="C47" s="140"/>
      <c r="D47" s="140"/>
      <c r="E47" s="140"/>
      <c r="F47" s="140"/>
      <c r="G47" s="140"/>
    </row>
    <row r="48" spans="1:7" ht="45" customHeight="1" x14ac:dyDescent="0.3">
      <c r="B48" s="123" t="s">
        <v>164</v>
      </c>
      <c r="C48" s="142"/>
      <c r="D48" s="142"/>
      <c r="E48" s="142"/>
      <c r="F48" s="142"/>
      <c r="G48" s="142"/>
    </row>
    <row r="49" spans="1:8" ht="45" customHeight="1" x14ac:dyDescent="0.3">
      <c r="B49" s="123" t="s">
        <v>165</v>
      </c>
      <c r="C49" s="142"/>
      <c r="D49" s="142"/>
      <c r="E49" s="142"/>
      <c r="F49" s="142"/>
      <c r="G49" s="142"/>
    </row>
    <row r="50" spans="1:8" s="111" customFormat="1" x14ac:dyDescent="0.3">
      <c r="A50" s="120"/>
      <c r="B50" s="115"/>
      <c r="C50" s="117"/>
      <c r="D50" s="117"/>
      <c r="E50" s="117"/>
    </row>
    <row r="51" spans="1:8" ht="47.25" customHeight="1" x14ac:dyDescent="0.3">
      <c r="B51" s="140" t="s">
        <v>198</v>
      </c>
      <c r="C51" s="140"/>
      <c r="D51" s="140"/>
      <c r="E51" s="140"/>
      <c r="F51" s="140"/>
      <c r="G51" s="140"/>
      <c r="H51" s="137"/>
    </row>
    <row r="52" spans="1:8" ht="93.75" x14ac:dyDescent="0.3">
      <c r="B52" s="123" t="s">
        <v>225</v>
      </c>
      <c r="C52" s="123" t="s">
        <v>160</v>
      </c>
      <c r="D52" s="135" t="s">
        <v>226</v>
      </c>
      <c r="E52" s="123" t="s">
        <v>227</v>
      </c>
      <c r="F52" s="123" t="s">
        <v>224</v>
      </c>
      <c r="G52" s="123" t="s">
        <v>223</v>
      </c>
    </row>
    <row r="53" spans="1:8" x14ac:dyDescent="0.3">
      <c r="B53" s="112"/>
      <c r="C53" s="113"/>
      <c r="D53" s="113"/>
      <c r="E53" s="113"/>
      <c r="F53" s="138"/>
      <c r="G53" s="138"/>
    </row>
    <row r="54" spans="1:8" x14ac:dyDescent="0.3">
      <c r="B54" s="112"/>
      <c r="C54" s="113"/>
      <c r="D54" s="113"/>
      <c r="E54" s="113"/>
      <c r="F54" s="138"/>
      <c r="G54" s="138"/>
    </row>
    <row r="55" spans="1:8" x14ac:dyDescent="0.3">
      <c r="B55" s="112"/>
      <c r="C55" s="113"/>
      <c r="D55" s="113"/>
      <c r="E55" s="113"/>
      <c r="F55" s="138"/>
      <c r="G55" s="138"/>
    </row>
    <row r="56" spans="1:8" x14ac:dyDescent="0.3">
      <c r="B56" s="112"/>
      <c r="C56" s="113"/>
      <c r="D56" s="113"/>
      <c r="E56" s="113"/>
      <c r="F56" s="138"/>
      <c r="G56" s="138"/>
    </row>
    <row r="57" spans="1:8" x14ac:dyDescent="0.3">
      <c r="B57" s="112"/>
      <c r="C57" s="113"/>
      <c r="D57" s="113"/>
      <c r="E57" s="113"/>
      <c r="F57" s="138"/>
      <c r="G57" s="138"/>
    </row>
    <row r="58" spans="1:8" x14ac:dyDescent="0.3">
      <c r="B58" s="112"/>
      <c r="C58" s="113"/>
      <c r="D58" s="113"/>
      <c r="E58" s="113"/>
      <c r="F58" s="138"/>
      <c r="G58" s="138"/>
    </row>
    <row r="59" spans="1:8" x14ac:dyDescent="0.3">
      <c r="B59" s="136"/>
      <c r="C59" s="136"/>
      <c r="D59" s="136"/>
      <c r="E59" s="136"/>
      <c r="F59" s="138"/>
      <c r="G59" s="138"/>
    </row>
    <row r="60" spans="1:8" x14ac:dyDescent="0.3">
      <c r="B60" s="136"/>
      <c r="C60" s="136"/>
      <c r="D60" s="136"/>
      <c r="E60" s="136"/>
      <c r="F60" s="138"/>
      <c r="G60" s="138"/>
    </row>
    <row r="61" spans="1:8" x14ac:dyDescent="0.3">
      <c r="B61" s="112"/>
      <c r="C61" s="112"/>
      <c r="D61" s="112"/>
      <c r="E61" s="112"/>
      <c r="F61" s="138"/>
      <c r="G61" s="138"/>
    </row>
    <row r="62" spans="1:8" x14ac:dyDescent="0.3">
      <c r="B62" s="112"/>
      <c r="C62" s="113"/>
      <c r="D62" s="113"/>
      <c r="E62" s="113"/>
      <c r="F62" s="138"/>
      <c r="G62" s="138"/>
    </row>
    <row r="63" spans="1:8" x14ac:dyDescent="0.3">
      <c r="B63" s="112"/>
      <c r="C63" s="113"/>
      <c r="D63" s="113"/>
      <c r="E63" s="113"/>
      <c r="F63" s="138"/>
      <c r="G63" s="138"/>
    </row>
    <row r="64" spans="1:8" x14ac:dyDescent="0.3">
      <c r="B64" s="115"/>
      <c r="C64" s="117"/>
      <c r="D64" s="117"/>
      <c r="E64" s="117"/>
    </row>
    <row r="65" spans="2:7" ht="58.5" customHeight="1" x14ac:dyDescent="0.3">
      <c r="B65" s="123" t="s">
        <v>186</v>
      </c>
      <c r="C65" s="142"/>
      <c r="D65" s="142"/>
      <c r="E65" s="142"/>
      <c r="F65" s="142"/>
      <c r="G65" s="142"/>
    </row>
    <row r="66" spans="2:7" x14ac:dyDescent="0.3">
      <c r="B66" s="115"/>
      <c r="C66" s="117"/>
      <c r="D66" s="119"/>
      <c r="E66" s="119"/>
    </row>
    <row r="67" spans="2:7" ht="57" customHeight="1" x14ac:dyDescent="0.3">
      <c r="B67" s="140" t="s">
        <v>230</v>
      </c>
      <c r="C67" s="140"/>
      <c r="D67" s="140"/>
      <c r="E67" s="140"/>
      <c r="F67" s="140"/>
      <c r="G67" s="140"/>
    </row>
    <row r="68" spans="2:7" ht="77.25" customHeight="1" x14ac:dyDescent="0.3">
      <c r="B68" s="141"/>
      <c r="C68" s="141"/>
      <c r="D68" s="141"/>
      <c r="E68" s="141"/>
      <c r="F68" s="141"/>
      <c r="G68" s="141"/>
    </row>
    <row r="69" spans="2:7" ht="34.5" customHeight="1" x14ac:dyDescent="0.3">
      <c r="B69" s="140" t="s">
        <v>231</v>
      </c>
      <c r="C69" s="140"/>
      <c r="D69" s="140"/>
      <c r="E69" s="140"/>
      <c r="F69" s="140"/>
      <c r="G69" s="140"/>
    </row>
    <row r="70" spans="2:7" ht="65.25" customHeight="1" x14ac:dyDescent="0.3">
      <c r="B70" s="141"/>
      <c r="C70" s="141"/>
      <c r="D70" s="141"/>
      <c r="E70" s="141"/>
      <c r="F70" s="141"/>
      <c r="G70" s="141"/>
    </row>
    <row r="71" spans="2:7" ht="60" customHeight="1" x14ac:dyDescent="0.3">
      <c r="B71" s="140" t="s">
        <v>232</v>
      </c>
      <c r="C71" s="140"/>
      <c r="D71" s="140"/>
      <c r="E71" s="140"/>
      <c r="F71" s="140"/>
      <c r="G71" s="140"/>
    </row>
    <row r="72" spans="2:7" ht="68.25" customHeight="1" x14ac:dyDescent="0.3">
      <c r="B72" s="141"/>
      <c r="C72" s="141"/>
      <c r="D72" s="141"/>
      <c r="E72" s="141"/>
      <c r="F72" s="141"/>
      <c r="G72" s="141"/>
    </row>
    <row r="73" spans="2:7" ht="51" customHeight="1" x14ac:dyDescent="0.3">
      <c r="B73" s="140" t="s">
        <v>220</v>
      </c>
      <c r="C73" s="140"/>
      <c r="D73" s="140"/>
      <c r="E73" s="140"/>
      <c r="F73" s="140"/>
      <c r="G73" s="140"/>
    </row>
    <row r="74" spans="2:7" ht="72" customHeight="1" x14ac:dyDescent="0.3">
      <c r="B74" s="141"/>
      <c r="C74" s="141"/>
      <c r="D74" s="141"/>
      <c r="E74" s="141"/>
      <c r="F74" s="141"/>
      <c r="G74" s="141"/>
    </row>
    <row r="75" spans="2:7" ht="40.5" customHeight="1" x14ac:dyDescent="0.3">
      <c r="B75" s="140" t="s">
        <v>221</v>
      </c>
      <c r="C75" s="140"/>
      <c r="D75" s="140"/>
      <c r="E75" s="140"/>
      <c r="F75" s="140"/>
      <c r="G75" s="140"/>
    </row>
    <row r="76" spans="2:7" ht="78" customHeight="1" x14ac:dyDescent="0.3">
      <c r="B76" s="141"/>
      <c r="C76" s="141"/>
      <c r="D76" s="141"/>
      <c r="E76" s="141"/>
      <c r="F76" s="141"/>
      <c r="G76" s="141"/>
    </row>
    <row r="77" spans="2:7" ht="49.5" customHeight="1" x14ac:dyDescent="0.3">
      <c r="B77" s="140" t="s">
        <v>222</v>
      </c>
      <c r="C77" s="140"/>
      <c r="D77" s="140"/>
      <c r="E77" s="140"/>
      <c r="F77" s="140"/>
      <c r="G77" s="140"/>
    </row>
    <row r="78" spans="2:7" ht="64.5" customHeight="1" x14ac:dyDescent="0.3">
      <c r="B78" s="141"/>
      <c r="C78" s="141"/>
      <c r="D78" s="141"/>
      <c r="E78" s="141"/>
      <c r="F78" s="141"/>
      <c r="G78" s="141"/>
    </row>
    <row r="79" spans="2:7" ht="46.5" customHeight="1" x14ac:dyDescent="0.3">
      <c r="B79" s="140" t="s">
        <v>233</v>
      </c>
      <c r="C79" s="140"/>
      <c r="D79" s="140"/>
      <c r="E79" s="140"/>
      <c r="F79" s="140"/>
      <c r="G79" s="140"/>
    </row>
    <row r="80" spans="2:7" ht="68.25" customHeight="1" x14ac:dyDescent="0.3">
      <c r="B80" s="141"/>
      <c r="C80" s="141"/>
      <c r="D80" s="141"/>
      <c r="E80" s="141"/>
      <c r="F80" s="141"/>
      <c r="G80" s="141"/>
    </row>
    <row r="81" spans="2:7" ht="18.75" customHeight="1" x14ac:dyDescent="0.3">
      <c r="B81" s="139"/>
      <c r="C81" s="139"/>
      <c r="D81" s="139"/>
      <c r="E81" s="139"/>
      <c r="F81" s="139"/>
      <c r="G81" s="139"/>
    </row>
    <row r="82" spans="2:7" x14ac:dyDescent="0.3">
      <c r="B82" s="118"/>
      <c r="C82" s="119"/>
      <c r="D82" s="119"/>
      <c r="E82" s="119"/>
    </row>
    <row r="83" spans="2:7" x14ac:dyDescent="0.3">
      <c r="B83" s="114"/>
    </row>
    <row r="84" spans="2:7" x14ac:dyDescent="0.3">
      <c r="B84" s="114"/>
    </row>
    <row r="85" spans="2:7" x14ac:dyDescent="0.3">
      <c r="B85" s="114"/>
    </row>
    <row r="86" spans="2:7" x14ac:dyDescent="0.3">
      <c r="B86" s="114"/>
    </row>
    <row r="87" spans="2:7" x14ac:dyDescent="0.3">
      <c r="B87" s="114"/>
    </row>
    <row r="88" spans="2:7" x14ac:dyDescent="0.3">
      <c r="B88" s="114"/>
    </row>
    <row r="89" spans="2:7" x14ac:dyDescent="0.3">
      <c r="B89" s="114"/>
    </row>
    <row r="90" spans="2:7" x14ac:dyDescent="0.3">
      <c r="B90" s="114"/>
    </row>
  </sheetData>
  <sortState ref="F2:F8">
    <sortCondition ref="F2"/>
  </sortState>
  <mergeCells count="50">
    <mergeCell ref="B2:B6"/>
    <mergeCell ref="C25:G25"/>
    <mergeCell ref="C26:G26"/>
    <mergeCell ref="C27:G27"/>
    <mergeCell ref="F3:G3"/>
    <mergeCell ref="F6:G7"/>
    <mergeCell ref="C20:G20"/>
    <mergeCell ref="C21:G21"/>
    <mergeCell ref="C22:G22"/>
    <mergeCell ref="C23:G23"/>
    <mergeCell ref="C24:G24"/>
    <mergeCell ref="C16:G16"/>
    <mergeCell ref="B12:G12"/>
    <mergeCell ref="C17:G17"/>
    <mergeCell ref="C18:G18"/>
    <mergeCell ref="C19:G19"/>
    <mergeCell ref="C28:G28"/>
    <mergeCell ref="C29:G29"/>
    <mergeCell ref="C30:G30"/>
    <mergeCell ref="C31:G31"/>
    <mergeCell ref="C34:G34"/>
    <mergeCell ref="C35:G35"/>
    <mergeCell ref="B33:G33"/>
    <mergeCell ref="C36:G36"/>
    <mergeCell ref="C37:G37"/>
    <mergeCell ref="C38:G38"/>
    <mergeCell ref="C39:G39"/>
    <mergeCell ref="B43:G43"/>
    <mergeCell ref="C44:G44"/>
    <mergeCell ref="C45:G45"/>
    <mergeCell ref="B47:G47"/>
    <mergeCell ref="C41:E41"/>
    <mergeCell ref="C48:G48"/>
    <mergeCell ref="C49:G49"/>
    <mergeCell ref="C65:G65"/>
    <mergeCell ref="B67:G67"/>
    <mergeCell ref="B68:G68"/>
    <mergeCell ref="B51:G51"/>
    <mergeCell ref="B69:G69"/>
    <mergeCell ref="B70:G70"/>
    <mergeCell ref="B71:G71"/>
    <mergeCell ref="B72:G72"/>
    <mergeCell ref="B73:G73"/>
    <mergeCell ref="B79:G79"/>
    <mergeCell ref="B80:G80"/>
    <mergeCell ref="B74:G74"/>
    <mergeCell ref="B75:G75"/>
    <mergeCell ref="B76:G76"/>
    <mergeCell ref="B77:G77"/>
    <mergeCell ref="B78:G78"/>
  </mergeCells>
  <pageMargins left="0.70866141732283472" right="0.70866141732283472" top="0.94488188976377963" bottom="0.74803149606299213" header="0.31496062992125984" footer="0.31496062992125984"/>
  <pageSetup paperSize="9" scale="52" orientation="portrait" r:id="rId1"/>
  <headerFooter>
    <oddHeader>&amp;C&amp;G</oddHeader>
  </headerFooter>
  <rowBreaks count="1" manualBreakCount="1">
    <brk id="49" max="6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242"/>
  <sheetViews>
    <sheetView showGridLines="0" tabSelected="1" topLeftCell="A198" zoomScaleNormal="100" zoomScaleSheetLayoutView="55" workbookViewId="0">
      <selection activeCell="C205" sqref="C205:G205"/>
    </sheetView>
  </sheetViews>
  <sheetFormatPr defaultRowHeight="15" x14ac:dyDescent="0.25"/>
  <cols>
    <col min="1" max="3" width="9.140625" style="48"/>
    <col min="4" max="4" width="9.5703125" style="48" customWidth="1"/>
    <col min="5" max="5" width="12.140625" style="48" customWidth="1"/>
    <col min="6" max="6" width="21.28515625" style="48" customWidth="1"/>
    <col min="7" max="7" width="29.140625" style="48" customWidth="1"/>
    <col min="8" max="8" width="29.7109375" style="48" customWidth="1"/>
    <col min="9" max="9" width="22" style="48" customWidth="1"/>
    <col min="10" max="10" width="21.85546875" style="48" customWidth="1"/>
    <col min="11" max="11" width="20.28515625" style="48" customWidth="1"/>
    <col min="12" max="12" width="12.7109375" style="48" customWidth="1"/>
    <col min="13" max="16384" width="9.140625" style="48"/>
  </cols>
  <sheetData>
    <row r="1" ht="15" hidden="1" customHeight="1" x14ac:dyDescent="0.25"/>
    <row r="2" ht="15" hidden="1" customHeight="1" x14ac:dyDescent="0.25"/>
    <row r="3" ht="15" hidden="1" customHeight="1" x14ac:dyDescent="0.25"/>
    <row r="4" ht="15" hidden="1" customHeight="1" x14ac:dyDescent="0.25"/>
    <row r="5" ht="15" hidden="1" customHeight="1" x14ac:dyDescent="0.25"/>
    <row r="6" ht="15" hidden="1" customHeight="1" x14ac:dyDescent="0.25"/>
    <row r="7" ht="15" hidden="1" customHeight="1" x14ac:dyDescent="0.25"/>
    <row r="8" ht="15" hidden="1" customHeight="1" x14ac:dyDescent="0.25"/>
    <row r="9" ht="15" hidden="1" customHeight="1" x14ac:dyDescent="0.25"/>
    <row r="10" ht="15" hidden="1" customHeight="1" x14ac:dyDescent="0.25"/>
    <row r="11" ht="15" hidden="1" customHeight="1" x14ac:dyDescent="0.25"/>
    <row r="12" ht="15.75" hidden="1" customHeight="1" x14ac:dyDescent="0.25"/>
    <row r="13" ht="15.75" hidden="1" customHeight="1" x14ac:dyDescent="0.25"/>
    <row r="14" ht="15.75" hidden="1" customHeight="1" x14ac:dyDescent="0.25"/>
    <row r="15" ht="15" hidden="1" customHeight="1" x14ac:dyDescent="0.25"/>
    <row r="16" ht="15" hidden="1" customHeight="1" x14ac:dyDescent="0.25"/>
    <row r="17" spans="2:17" ht="15" hidden="1" customHeight="1" x14ac:dyDescent="0.25"/>
    <row r="18" spans="2:17" ht="15" hidden="1" customHeight="1" x14ac:dyDescent="0.25"/>
    <row r="19" spans="2:17" ht="15" hidden="1" customHeight="1" x14ac:dyDescent="0.25"/>
    <row r="20" spans="2:17" ht="15" hidden="1" customHeight="1" x14ac:dyDescent="0.25"/>
    <row r="21" spans="2:17" ht="15" hidden="1" customHeight="1" x14ac:dyDescent="0.25"/>
    <row r="22" spans="2:17" ht="15" hidden="1" customHeight="1" x14ac:dyDescent="0.25"/>
    <row r="23" spans="2:17" ht="15.75" hidden="1" customHeight="1" x14ac:dyDescent="0.25"/>
    <row r="24" spans="2:17" ht="15" hidden="1" customHeight="1" x14ac:dyDescent="0.25">
      <c r="B24" s="49"/>
      <c r="C24" s="11"/>
      <c r="D24" s="11"/>
      <c r="E24" s="11"/>
      <c r="F24" s="28"/>
      <c r="G24" s="11"/>
      <c r="H24" s="11"/>
      <c r="I24" s="11"/>
      <c r="J24" s="11"/>
      <c r="K24" s="11"/>
      <c r="L24" s="11"/>
      <c r="M24" s="11"/>
      <c r="N24" s="49"/>
      <c r="O24" s="49"/>
    </row>
    <row r="25" spans="2:17" ht="15.75" thickBot="1" x14ac:dyDescent="0.3">
      <c r="B25" s="49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49"/>
      <c r="O25" s="49"/>
    </row>
    <row r="26" spans="2:17" x14ac:dyDescent="0.25">
      <c r="B26" s="49"/>
      <c r="C26" s="11"/>
      <c r="D26" s="11"/>
      <c r="E26" s="11"/>
      <c r="F26" s="273" t="s">
        <v>7</v>
      </c>
      <c r="G26" s="274"/>
      <c r="H26" s="274"/>
      <c r="I26" s="274"/>
      <c r="J26" s="275"/>
      <c r="K26" s="11"/>
      <c r="L26" s="11"/>
      <c r="M26" s="11"/>
      <c r="N26" s="49"/>
      <c r="O26" s="49"/>
    </row>
    <row r="27" spans="2:17" ht="15.75" thickBot="1" x14ac:dyDescent="0.3">
      <c r="B27" s="49"/>
      <c r="C27" s="11"/>
      <c r="D27" s="11"/>
      <c r="E27" s="11"/>
      <c r="F27" s="276"/>
      <c r="G27" s="277"/>
      <c r="H27" s="277"/>
      <c r="I27" s="277"/>
      <c r="J27" s="278"/>
      <c r="K27" s="11"/>
      <c r="L27" s="11"/>
      <c r="M27" s="11"/>
      <c r="N27" s="49"/>
      <c r="O27" s="49"/>
    </row>
    <row r="28" spans="2:17" x14ac:dyDescent="0.25">
      <c r="B28" s="49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49"/>
      <c r="O28" s="49"/>
    </row>
    <row r="29" spans="2:17" ht="15.75" thickBot="1" x14ac:dyDescent="0.3">
      <c r="B29" s="49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49"/>
      <c r="O29" s="49"/>
      <c r="P29" s="161" t="s">
        <v>123</v>
      </c>
      <c r="Q29" s="161"/>
    </row>
    <row r="30" spans="2:17" ht="20.25" customHeight="1" x14ac:dyDescent="0.25">
      <c r="B30" s="49"/>
      <c r="C30" s="49"/>
      <c r="D30" s="49"/>
      <c r="E30" s="50"/>
      <c r="F30" s="283" t="s">
        <v>0</v>
      </c>
      <c r="G30" s="284"/>
      <c r="H30" s="284">
        <v>2022</v>
      </c>
      <c r="I30" s="287" t="s">
        <v>1</v>
      </c>
      <c r="J30" s="279" t="s">
        <v>2</v>
      </c>
      <c r="K30" s="279" t="s">
        <v>3</v>
      </c>
      <c r="L30" s="49"/>
      <c r="M30" s="49"/>
      <c r="N30" s="49"/>
      <c r="O30" s="49"/>
      <c r="P30" s="161"/>
      <c r="Q30" s="161"/>
    </row>
    <row r="31" spans="2:17" ht="21" thickBot="1" x14ac:dyDescent="0.3">
      <c r="B31" s="49"/>
      <c r="C31" s="49"/>
      <c r="D31" s="49"/>
      <c r="E31" s="50"/>
      <c r="F31" s="285"/>
      <c r="G31" s="286"/>
      <c r="H31" s="286"/>
      <c r="I31" s="288"/>
      <c r="J31" s="280"/>
      <c r="K31" s="280"/>
      <c r="L31" s="49"/>
      <c r="M31" s="49"/>
      <c r="N31" s="49"/>
      <c r="O31" s="49"/>
      <c r="P31" s="161"/>
      <c r="Q31" s="161"/>
    </row>
    <row r="32" spans="2:17" ht="35.25" customHeight="1" x14ac:dyDescent="0.25">
      <c r="E32" s="12" t="s">
        <v>19</v>
      </c>
      <c r="F32" s="289" t="s">
        <v>109</v>
      </c>
      <c r="G32" s="290"/>
      <c r="H32" s="29">
        <f>H67+L74+L75</f>
        <v>0</v>
      </c>
      <c r="I32" s="19"/>
      <c r="J32" s="20"/>
      <c r="K32" s="21"/>
      <c r="P32" s="304" t="str">
        <f t="shared" ref="P32:P35" si="0">IF(H32=SUM(I32:K32),"TAK","NIE")</f>
        <v>TAK</v>
      </c>
      <c r="Q32" s="305"/>
    </row>
    <row r="33" spans="2:17" ht="35.25" customHeight="1" x14ac:dyDescent="0.25">
      <c r="E33" s="13" t="s">
        <v>21</v>
      </c>
      <c r="F33" s="291" t="s">
        <v>108</v>
      </c>
      <c r="G33" s="292"/>
      <c r="H33" s="30">
        <f>G126</f>
        <v>0</v>
      </c>
      <c r="I33" s="16"/>
      <c r="J33" s="17"/>
      <c r="K33" s="18"/>
      <c r="P33" s="304" t="str">
        <f t="shared" si="0"/>
        <v>TAK</v>
      </c>
      <c r="Q33" s="305"/>
    </row>
    <row r="34" spans="2:17" ht="34.5" customHeight="1" x14ac:dyDescent="0.25">
      <c r="E34" s="13" t="s">
        <v>25</v>
      </c>
      <c r="F34" s="291" t="s">
        <v>110</v>
      </c>
      <c r="G34" s="292"/>
      <c r="H34" s="30">
        <f>K177</f>
        <v>0</v>
      </c>
      <c r="I34" s="14"/>
      <c r="J34" s="14"/>
      <c r="K34" s="15"/>
      <c r="P34" s="304" t="str">
        <f t="shared" si="0"/>
        <v>TAK</v>
      </c>
      <c r="Q34" s="305"/>
    </row>
    <row r="35" spans="2:17" ht="34.5" customHeight="1" thickBot="1" x14ac:dyDescent="0.3">
      <c r="E35" s="22" t="s">
        <v>26</v>
      </c>
      <c r="F35" s="281" t="s">
        <v>111</v>
      </c>
      <c r="G35" s="282"/>
      <c r="H35" s="31">
        <f>SUM(I198,J225)</f>
        <v>0</v>
      </c>
      <c r="I35" s="23"/>
      <c r="J35" s="23"/>
      <c r="K35" s="24"/>
      <c r="P35" s="166" t="str">
        <f t="shared" si="0"/>
        <v>TAK</v>
      </c>
      <c r="Q35" s="167"/>
    </row>
    <row r="36" spans="2:17" ht="21" thickBot="1" x14ac:dyDescent="0.3">
      <c r="E36" s="50"/>
      <c r="F36" s="271" t="s">
        <v>6</v>
      </c>
      <c r="G36" s="272"/>
      <c r="H36" s="51">
        <f>SUM(H32:H35)</f>
        <v>0</v>
      </c>
      <c r="I36" s="52">
        <f>SUM(I32:I35)</f>
        <v>0</v>
      </c>
      <c r="J36" s="52">
        <f>SUM(J32:J35)</f>
        <v>0</v>
      </c>
      <c r="K36" s="53">
        <f>SUM(K32:K35)</f>
        <v>0</v>
      </c>
      <c r="P36" s="306" t="str">
        <f>IF(H36=(I36+J36+K36),IF(I36&lt;=(H36*0.35),"TAK","NIE"),"NIE")</f>
        <v>TAK</v>
      </c>
      <c r="Q36" s="307"/>
    </row>
    <row r="39" spans="2:17" ht="15.75" thickBot="1" x14ac:dyDescent="0.3"/>
    <row r="40" spans="2:17" x14ac:dyDescent="0.25">
      <c r="F40" s="273" t="s">
        <v>11</v>
      </c>
      <c r="G40" s="274"/>
      <c r="H40" s="274"/>
      <c r="I40" s="274"/>
      <c r="J40" s="275"/>
    </row>
    <row r="41" spans="2:17" ht="15.75" thickBot="1" x14ac:dyDescent="0.3">
      <c r="F41" s="276"/>
      <c r="G41" s="277"/>
      <c r="H41" s="277"/>
      <c r="I41" s="277"/>
      <c r="J41" s="278"/>
    </row>
    <row r="43" spans="2:17" ht="15.75" thickBot="1" x14ac:dyDescent="0.3"/>
    <row r="44" spans="2:17" x14ac:dyDescent="0.25">
      <c r="C44" s="229" t="s">
        <v>143</v>
      </c>
      <c r="D44" s="230"/>
      <c r="E44" s="230"/>
      <c r="F44" s="231"/>
    </row>
    <row r="45" spans="2:17" ht="15.75" thickBot="1" x14ac:dyDescent="0.3">
      <c r="C45" s="232"/>
      <c r="D45" s="233"/>
      <c r="E45" s="233"/>
      <c r="F45" s="234"/>
    </row>
    <row r="47" spans="2:17" ht="18.75" x14ac:dyDescent="0.25">
      <c r="B47" s="249" t="s">
        <v>50</v>
      </c>
      <c r="C47" s="250"/>
    </row>
    <row r="48" spans="2:17" ht="18.75" x14ac:dyDescent="0.25">
      <c r="B48" s="266" t="s">
        <v>214</v>
      </c>
      <c r="C48" s="267"/>
      <c r="D48" s="267"/>
      <c r="E48" s="267"/>
      <c r="F48" s="268"/>
      <c r="G48" s="54"/>
      <c r="H48" s="54"/>
      <c r="I48" s="54"/>
    </row>
    <row r="49" spans="1:9" ht="21" x14ac:dyDescent="0.25">
      <c r="B49" s="42" t="s">
        <v>12</v>
      </c>
      <c r="C49" s="198" t="s">
        <v>15</v>
      </c>
      <c r="D49" s="199"/>
      <c r="E49" s="199"/>
      <c r="F49" s="199"/>
      <c r="G49" s="200"/>
      <c r="H49" s="184" t="s">
        <v>13</v>
      </c>
      <c r="I49" s="184"/>
    </row>
    <row r="50" spans="1:9" ht="21" x14ac:dyDescent="0.25">
      <c r="B50" s="55" t="s">
        <v>4</v>
      </c>
      <c r="C50" s="262" t="s">
        <v>215</v>
      </c>
      <c r="D50" s="263"/>
      <c r="E50" s="263"/>
      <c r="F50" s="263"/>
      <c r="G50" s="264"/>
      <c r="H50" s="265"/>
      <c r="I50" s="265"/>
    </row>
    <row r="51" spans="1:9" ht="21" x14ac:dyDescent="0.25">
      <c r="B51" s="55" t="s">
        <v>5</v>
      </c>
      <c r="C51" s="262" t="s">
        <v>16</v>
      </c>
      <c r="D51" s="263"/>
      <c r="E51" s="263"/>
      <c r="F51" s="263"/>
      <c r="G51" s="264"/>
      <c r="H51" s="265"/>
      <c r="I51" s="265"/>
    </row>
    <row r="52" spans="1:9" ht="21" x14ac:dyDescent="0.25">
      <c r="B52" s="55" t="s">
        <v>8</v>
      </c>
      <c r="C52" s="262" t="s">
        <v>17</v>
      </c>
      <c r="D52" s="263"/>
      <c r="E52" s="263"/>
      <c r="F52" s="263"/>
      <c r="G52" s="264"/>
      <c r="H52" s="265"/>
      <c r="I52" s="265"/>
    </row>
    <row r="53" spans="1:9" ht="21" x14ac:dyDescent="0.25">
      <c r="B53" s="55" t="s">
        <v>9</v>
      </c>
      <c r="C53" s="262" t="s">
        <v>119</v>
      </c>
      <c r="D53" s="263"/>
      <c r="E53" s="263"/>
      <c r="F53" s="263"/>
      <c r="G53" s="264"/>
      <c r="H53" s="265"/>
      <c r="I53" s="265"/>
    </row>
    <row r="54" spans="1:9" ht="21" x14ac:dyDescent="0.25">
      <c r="B54" s="55" t="s">
        <v>10</v>
      </c>
      <c r="C54" s="262" t="s">
        <v>18</v>
      </c>
      <c r="D54" s="263"/>
      <c r="E54" s="263"/>
      <c r="F54" s="263"/>
      <c r="G54" s="264"/>
      <c r="H54" s="265"/>
      <c r="I54" s="265"/>
    </row>
    <row r="55" spans="1:9" ht="21" x14ac:dyDescent="0.25">
      <c r="B55" s="55" t="s">
        <v>19</v>
      </c>
      <c r="C55" s="262" t="s">
        <v>20</v>
      </c>
      <c r="D55" s="263"/>
      <c r="E55" s="263"/>
      <c r="F55" s="263"/>
      <c r="G55" s="264"/>
      <c r="H55" s="265"/>
      <c r="I55" s="265"/>
    </row>
    <row r="56" spans="1:9" ht="21" x14ac:dyDescent="0.25">
      <c r="B56" s="55" t="s">
        <v>21</v>
      </c>
      <c r="C56" s="150" t="s">
        <v>22</v>
      </c>
      <c r="D56" s="150"/>
      <c r="E56" s="150"/>
      <c r="F56" s="150"/>
      <c r="G56" s="150"/>
      <c r="H56" s="269">
        <f>SUM(H57:I66)</f>
        <v>0</v>
      </c>
      <c r="I56" s="270"/>
    </row>
    <row r="57" spans="1:9" ht="21" x14ac:dyDescent="0.25">
      <c r="B57" s="55" t="s">
        <v>23</v>
      </c>
      <c r="C57" s="151" t="s">
        <v>60</v>
      </c>
      <c r="D57" s="152"/>
      <c r="E57" s="152"/>
      <c r="F57" s="152"/>
      <c r="G57" s="153"/>
      <c r="H57" s="265"/>
      <c r="I57" s="265"/>
    </row>
    <row r="58" spans="1:9" ht="21" x14ac:dyDescent="0.25">
      <c r="B58" s="55" t="s">
        <v>24</v>
      </c>
      <c r="C58" s="151" t="s">
        <v>60</v>
      </c>
      <c r="D58" s="152"/>
      <c r="E58" s="152"/>
      <c r="F58" s="152"/>
      <c r="G58" s="153"/>
      <c r="H58" s="265"/>
      <c r="I58" s="265"/>
    </row>
    <row r="59" spans="1:9" ht="21.75" thickBot="1" x14ac:dyDescent="0.3">
      <c r="A59" s="56"/>
      <c r="B59" s="57" t="s">
        <v>66</v>
      </c>
      <c r="C59" s="151" t="s">
        <v>60</v>
      </c>
      <c r="D59" s="152"/>
      <c r="E59" s="152"/>
      <c r="F59" s="152"/>
      <c r="G59" s="153"/>
      <c r="H59" s="205"/>
      <c r="I59" s="206"/>
    </row>
    <row r="60" spans="1:9" ht="21.75" hidden="1" thickTop="1" x14ac:dyDescent="0.25">
      <c r="B60" s="58" t="s">
        <v>67</v>
      </c>
      <c r="C60" s="151" t="s">
        <v>60</v>
      </c>
      <c r="D60" s="152"/>
      <c r="E60" s="152"/>
      <c r="F60" s="152"/>
      <c r="G60" s="153"/>
      <c r="H60" s="205"/>
      <c r="I60" s="206"/>
    </row>
    <row r="61" spans="1:9" ht="21" hidden="1" x14ac:dyDescent="0.25">
      <c r="B61" s="55" t="s">
        <v>68</v>
      </c>
      <c r="C61" s="151" t="s">
        <v>60</v>
      </c>
      <c r="D61" s="152"/>
      <c r="E61" s="152"/>
      <c r="F61" s="152"/>
      <c r="G61" s="153"/>
      <c r="H61" s="205"/>
      <c r="I61" s="206"/>
    </row>
    <row r="62" spans="1:9" ht="21" hidden="1" x14ac:dyDescent="0.25">
      <c r="B62" s="55" t="s">
        <v>69</v>
      </c>
      <c r="C62" s="151" t="s">
        <v>60</v>
      </c>
      <c r="D62" s="152"/>
      <c r="E62" s="152"/>
      <c r="F62" s="152"/>
      <c r="G62" s="153"/>
      <c r="H62" s="205"/>
      <c r="I62" s="206"/>
    </row>
    <row r="63" spans="1:9" ht="21" hidden="1" x14ac:dyDescent="0.25">
      <c r="B63" s="55" t="s">
        <v>70</v>
      </c>
      <c r="C63" s="151" t="s">
        <v>60</v>
      </c>
      <c r="D63" s="152"/>
      <c r="E63" s="152"/>
      <c r="F63" s="152"/>
      <c r="G63" s="153"/>
      <c r="H63" s="205"/>
      <c r="I63" s="206"/>
    </row>
    <row r="64" spans="1:9" ht="21" hidden="1" x14ac:dyDescent="0.25">
      <c r="B64" s="55" t="s">
        <v>71</v>
      </c>
      <c r="C64" s="151" t="s">
        <v>60</v>
      </c>
      <c r="D64" s="152"/>
      <c r="E64" s="152"/>
      <c r="F64" s="152"/>
      <c r="G64" s="153"/>
      <c r="H64" s="205"/>
      <c r="I64" s="206"/>
    </row>
    <row r="65" spans="2:14" ht="21" hidden="1" x14ac:dyDescent="0.25">
      <c r="B65" s="55" t="s">
        <v>72</v>
      </c>
      <c r="C65" s="151" t="s">
        <v>60</v>
      </c>
      <c r="D65" s="152"/>
      <c r="E65" s="152"/>
      <c r="F65" s="152"/>
      <c r="G65" s="153"/>
      <c r="H65" s="205"/>
      <c r="I65" s="206"/>
    </row>
    <row r="66" spans="2:14" ht="21" hidden="1" x14ac:dyDescent="0.25">
      <c r="B66" s="55" t="s">
        <v>73</v>
      </c>
      <c r="C66" s="151"/>
      <c r="D66" s="152"/>
      <c r="E66" s="152"/>
      <c r="F66" s="152"/>
      <c r="G66" s="153"/>
      <c r="H66" s="265"/>
      <c r="I66" s="265"/>
    </row>
    <row r="67" spans="2:14" ht="21.75" thickTop="1" x14ac:dyDescent="0.25">
      <c r="G67" s="26" t="s">
        <v>28</v>
      </c>
      <c r="H67" s="204">
        <f>SUM(H50:$I$56)</f>
        <v>0</v>
      </c>
      <c r="I67" s="204"/>
    </row>
    <row r="70" spans="2:14" ht="18.75" x14ac:dyDescent="0.25">
      <c r="B70" s="227" t="s">
        <v>144</v>
      </c>
      <c r="C70" s="228"/>
    </row>
    <row r="71" spans="2:14" ht="15" customHeight="1" x14ac:dyDescent="0.25">
      <c r="B71" s="184" t="s">
        <v>12</v>
      </c>
      <c r="C71" s="308" t="s">
        <v>29</v>
      </c>
      <c r="D71" s="309"/>
      <c r="E71" s="309"/>
      <c r="F71" s="309"/>
      <c r="G71" s="310"/>
      <c r="H71" s="198" t="s">
        <v>30</v>
      </c>
      <c r="I71" s="200"/>
      <c r="J71" s="198" t="s">
        <v>31</v>
      </c>
      <c r="K71" s="200"/>
      <c r="L71" s="198" t="s">
        <v>32</v>
      </c>
      <c r="M71" s="199"/>
      <c r="N71" s="200"/>
    </row>
    <row r="72" spans="2:14" ht="15" customHeight="1" x14ac:dyDescent="0.25">
      <c r="B72" s="184"/>
      <c r="C72" s="311"/>
      <c r="D72" s="312"/>
      <c r="E72" s="312"/>
      <c r="F72" s="312"/>
      <c r="G72" s="313"/>
      <c r="H72" s="201"/>
      <c r="I72" s="203"/>
      <c r="J72" s="201"/>
      <c r="K72" s="203"/>
      <c r="L72" s="201"/>
      <c r="M72" s="202"/>
      <c r="N72" s="203"/>
    </row>
    <row r="73" spans="2:14" ht="21" hidden="1" x14ac:dyDescent="0.25">
      <c r="B73" s="185"/>
      <c r="C73" s="319"/>
      <c r="D73" s="319"/>
      <c r="E73" s="319"/>
      <c r="F73" s="319"/>
      <c r="G73" s="319"/>
      <c r="H73" s="319"/>
      <c r="I73" s="319"/>
      <c r="J73" s="319"/>
      <c r="K73" s="319"/>
      <c r="L73" s="320"/>
      <c r="M73" s="320"/>
      <c r="N73" s="321"/>
    </row>
    <row r="74" spans="2:14" ht="21" x14ac:dyDescent="0.25">
      <c r="B74" s="55" t="s">
        <v>4</v>
      </c>
      <c r="C74" s="151" t="s">
        <v>55</v>
      </c>
      <c r="D74" s="152"/>
      <c r="E74" s="152"/>
      <c r="F74" s="152"/>
      <c r="G74" s="153"/>
      <c r="H74" s="162"/>
      <c r="I74" s="163"/>
      <c r="J74" s="164"/>
      <c r="K74" s="192"/>
      <c r="L74" s="193"/>
      <c r="M74" s="194"/>
      <c r="N74" s="195"/>
    </row>
    <row r="75" spans="2:14" ht="21" x14ac:dyDescent="0.25">
      <c r="B75" s="55" t="s">
        <v>5</v>
      </c>
      <c r="C75" s="150" t="s">
        <v>203</v>
      </c>
      <c r="D75" s="150"/>
      <c r="E75" s="150"/>
      <c r="F75" s="150"/>
      <c r="G75" s="150"/>
      <c r="H75" s="162"/>
      <c r="I75" s="163"/>
      <c r="J75" s="164"/>
      <c r="K75" s="165"/>
      <c r="L75" s="189"/>
      <c r="M75" s="190"/>
      <c r="N75" s="191"/>
    </row>
    <row r="76" spans="2:14" ht="21" x14ac:dyDescent="0.25">
      <c r="G76" s="59" t="s">
        <v>28</v>
      </c>
      <c r="H76" s="260">
        <f>H74+H75</f>
        <v>0</v>
      </c>
      <c r="I76" s="261"/>
      <c r="J76" s="251">
        <f>J74+J75</f>
        <v>0</v>
      </c>
      <c r="K76" s="252"/>
      <c r="L76" s="186">
        <f>SUM(L75+L74)</f>
        <v>0</v>
      </c>
      <c r="M76" s="187"/>
      <c r="N76" s="188"/>
    </row>
    <row r="77" spans="2:14" ht="0.75" customHeight="1" x14ac:dyDescent="0.25"/>
    <row r="78" spans="2:14" ht="18.75" customHeight="1" thickBot="1" x14ac:dyDescent="0.3"/>
    <row r="79" spans="2:14" x14ac:dyDescent="0.25">
      <c r="C79" s="229" t="s">
        <v>145</v>
      </c>
      <c r="D79" s="230"/>
      <c r="E79" s="230"/>
      <c r="F79" s="231"/>
    </row>
    <row r="80" spans="2:14" ht="15.75" thickBot="1" x14ac:dyDescent="0.3">
      <c r="C80" s="232"/>
      <c r="D80" s="233"/>
      <c r="E80" s="233"/>
      <c r="F80" s="234"/>
    </row>
    <row r="82" spans="2:14" ht="18.75" x14ac:dyDescent="0.25">
      <c r="B82" s="317" t="s">
        <v>146</v>
      </c>
      <c r="C82" s="318"/>
      <c r="D82" s="54"/>
      <c r="E82" s="54"/>
      <c r="F82" s="54"/>
      <c r="G82" s="54"/>
      <c r="H82" s="54"/>
    </row>
    <row r="83" spans="2:14" ht="30.75" customHeight="1" x14ac:dyDescent="0.25">
      <c r="B83" s="60"/>
      <c r="C83" s="61"/>
      <c r="D83" s="61"/>
      <c r="E83" s="61"/>
      <c r="F83" s="61"/>
      <c r="G83" s="46" t="s">
        <v>124</v>
      </c>
      <c r="H83" s="32" t="s">
        <v>125</v>
      </c>
    </row>
    <row r="84" spans="2:14" ht="30" customHeight="1" x14ac:dyDescent="0.25">
      <c r="B84" s="62" t="s">
        <v>79</v>
      </c>
      <c r="C84" s="178" t="s">
        <v>157</v>
      </c>
      <c r="D84" s="179"/>
      <c r="E84" s="179"/>
      <c r="F84" s="179"/>
      <c r="G84" s="90">
        <v>3179</v>
      </c>
      <c r="H84" s="91">
        <f>H111+SUM(M131:N140)+H146+H147+I157</f>
        <v>0</v>
      </c>
    </row>
    <row r="85" spans="2:14" ht="21" customHeight="1" x14ac:dyDescent="0.25">
      <c r="B85" s="63" t="s">
        <v>49</v>
      </c>
      <c r="C85" s="322"/>
      <c r="D85" s="322"/>
      <c r="E85" s="322"/>
      <c r="F85" s="322"/>
      <c r="G85" s="323"/>
      <c r="H85" s="64"/>
    </row>
    <row r="87" spans="2:14" ht="18.75" x14ac:dyDescent="0.25">
      <c r="B87" s="227" t="s">
        <v>147</v>
      </c>
      <c r="C87" s="228"/>
    </row>
    <row r="88" spans="2:14" ht="40.5" customHeight="1" x14ac:dyDescent="0.25">
      <c r="B88" s="257" t="s">
        <v>208</v>
      </c>
      <c r="C88" s="258"/>
      <c r="D88" s="258"/>
      <c r="E88" s="258"/>
      <c r="F88" s="259"/>
      <c r="G88" s="42" t="s">
        <v>14</v>
      </c>
      <c r="H88" s="54"/>
      <c r="I88" s="54"/>
      <c r="J88" s="54"/>
      <c r="K88" s="54"/>
      <c r="L88" s="54"/>
      <c r="M88" s="54"/>
      <c r="N88" s="54"/>
    </row>
    <row r="89" spans="2:14" ht="21" x14ac:dyDescent="0.25">
      <c r="B89" s="159" t="s">
        <v>33</v>
      </c>
      <c r="C89" s="159"/>
      <c r="D89" s="159"/>
      <c r="E89" s="159"/>
      <c r="F89" s="160"/>
      <c r="G89" s="88">
        <f>G107</f>
        <v>0</v>
      </c>
      <c r="H89" s="54"/>
      <c r="I89" s="54"/>
      <c r="J89" s="54"/>
      <c r="K89" s="54"/>
      <c r="L89" s="54"/>
      <c r="M89" s="54"/>
      <c r="N89" s="54"/>
    </row>
    <row r="90" spans="2:14" ht="21" x14ac:dyDescent="0.25">
      <c r="B90" s="157" t="s">
        <v>34</v>
      </c>
      <c r="C90" s="157"/>
      <c r="D90" s="157"/>
      <c r="E90" s="157"/>
      <c r="F90" s="158"/>
      <c r="G90" s="88">
        <f>G108</f>
        <v>0</v>
      </c>
      <c r="H90" s="54"/>
      <c r="I90" s="54"/>
      <c r="J90" s="54"/>
      <c r="K90" s="54"/>
      <c r="L90" s="54"/>
      <c r="M90" s="54"/>
      <c r="N90" s="54"/>
    </row>
    <row r="91" spans="2:14" ht="21" x14ac:dyDescent="0.25">
      <c r="B91" s="159" t="s">
        <v>127</v>
      </c>
      <c r="C91" s="159"/>
      <c r="D91" s="159"/>
      <c r="E91" s="159"/>
      <c r="F91" s="160"/>
      <c r="G91" s="88">
        <f>G109</f>
        <v>0</v>
      </c>
      <c r="H91" s="54"/>
      <c r="I91" s="54"/>
      <c r="J91" s="54"/>
      <c r="K91" s="54"/>
      <c r="L91" s="54"/>
      <c r="M91" s="54"/>
      <c r="N91" s="54"/>
    </row>
    <row r="92" spans="2:14" ht="21" x14ac:dyDescent="0.25">
      <c r="B92" s="154" t="s">
        <v>118</v>
      </c>
      <c r="C92" s="155"/>
      <c r="D92" s="155"/>
      <c r="E92" s="155"/>
      <c r="F92" s="156"/>
      <c r="G92" s="88">
        <f>G110</f>
        <v>0</v>
      </c>
      <c r="H92" s="54"/>
      <c r="I92" s="65"/>
      <c r="J92" s="65"/>
      <c r="K92" s="65"/>
      <c r="L92" s="54"/>
      <c r="M92" s="54"/>
      <c r="N92" s="54"/>
    </row>
    <row r="93" spans="2:14" ht="21.75" thickBot="1" x14ac:dyDescent="0.3">
      <c r="B93" s="66"/>
      <c r="C93" s="66"/>
      <c r="D93" s="66"/>
      <c r="E93" s="66"/>
      <c r="F93" s="67" t="s">
        <v>28</v>
      </c>
      <c r="G93" s="92">
        <f>SUM(G89:G92)</f>
        <v>0</v>
      </c>
      <c r="H93" s="54"/>
      <c r="I93" s="68"/>
      <c r="J93" s="65"/>
      <c r="K93" s="65"/>
      <c r="L93" s="54"/>
      <c r="M93" s="54"/>
      <c r="N93" s="54"/>
    </row>
    <row r="94" spans="2:14" ht="21" customHeight="1" x14ac:dyDescent="0.25">
      <c r="B94" s="196" t="s">
        <v>218</v>
      </c>
      <c r="C94" s="196"/>
      <c r="D94" s="196"/>
      <c r="E94" s="196"/>
      <c r="F94" s="197"/>
      <c r="G94" s="93">
        <f ca="1">SUMIF(K131:L140,'do aut wyliczen'!L3,H131:H140)</f>
        <v>0</v>
      </c>
      <c r="H94" s="181"/>
      <c r="I94" s="182"/>
      <c r="J94" s="183"/>
      <c r="K94" s="69" t="s">
        <v>83</v>
      </c>
      <c r="L94" s="171" t="s">
        <v>112</v>
      </c>
      <c r="M94" s="171"/>
      <c r="N94" s="171"/>
    </row>
    <row r="95" spans="2:14" ht="21" customHeight="1" x14ac:dyDescent="0.25">
      <c r="B95" s="154" t="s">
        <v>57</v>
      </c>
      <c r="C95" s="155"/>
      <c r="D95" s="155"/>
      <c r="E95" s="155"/>
      <c r="F95" s="156"/>
      <c r="G95" s="88">
        <f ca="1">SUMIF(K131:L140,'do aut wyliczen'!L4,H131:H140)</f>
        <v>0</v>
      </c>
      <c r="H95" s="174" t="s">
        <v>113</v>
      </c>
      <c r="I95" s="174"/>
      <c r="J95" s="174"/>
      <c r="K95" s="43">
        <f>(SUMIFS(H131:H140,K131:K140,'do aut wyliczen'!L4,J131:J140,'do aut wyliczen'!K3)+SUMIFS(H131:H140,K131:K140,'do aut wyliczen'!L5,J131:J140,'do aut wyliczen'!K3))</f>
        <v>0</v>
      </c>
      <c r="L95" s="172">
        <f>SUMIFS(H131:H140,K131:K140,'do aut wyliczen'!L4,J131:J140,'do aut wyliczen'!K4)+SUMIFS(H131:H140,K131:K140,'do aut wyliczen'!L5,J131:J140,'do aut wyliczen'!K4)</f>
        <v>0</v>
      </c>
      <c r="M95" s="173"/>
      <c r="N95" s="173"/>
    </row>
    <row r="96" spans="2:14" ht="21" x14ac:dyDescent="0.25">
      <c r="B96" s="154" t="s">
        <v>106</v>
      </c>
      <c r="C96" s="155"/>
      <c r="D96" s="155"/>
      <c r="E96" s="155"/>
      <c r="F96" s="156"/>
      <c r="G96" s="88">
        <f ca="1">SUMIF($K$131:$L$140,'do aut wyliczen'!L5,$H$131:$H$140)</f>
        <v>0</v>
      </c>
      <c r="H96" s="174" t="s">
        <v>140</v>
      </c>
      <c r="I96" s="174"/>
      <c r="J96" s="174"/>
      <c r="K96" s="43">
        <f>(SUMIFS(I131:I140,K131:K140,'do aut wyliczen'!L4,J131:J140,'do aut wyliczen'!K3)+SUMIFS(I131:I140,K131:K140,'do aut wyliczen'!L5,J131:J140,'do aut wyliczen'!K3))</f>
        <v>0</v>
      </c>
      <c r="L96" s="175">
        <f>SUMIFS(I131:I140,K131:K140,'do aut wyliczen'!L4,J131:J140,'do aut wyliczen'!K4)+SUMIFS(I131:I140,K131:K140,'do aut wyliczen'!L5,J131:J140,'do aut wyliczen'!K4)</f>
        <v>0</v>
      </c>
      <c r="M96" s="176"/>
      <c r="N96" s="177"/>
    </row>
    <row r="97" spans="2:14" ht="42.75" customHeight="1" x14ac:dyDescent="0.25">
      <c r="B97" s="314" t="s">
        <v>204</v>
      </c>
      <c r="C97" s="315"/>
      <c r="D97" s="315"/>
      <c r="E97" s="315"/>
      <c r="F97" s="316"/>
      <c r="G97" s="101">
        <f ca="1">SUMIF($K$131:$L$140,'do aut wyliczen'!L6,$H$131:$H$140)</f>
        <v>0</v>
      </c>
      <c r="H97" s="174" t="s">
        <v>141</v>
      </c>
      <c r="I97" s="174"/>
      <c r="J97" s="174"/>
      <c r="K97" s="104">
        <f>SUMIFS(H131:H140,K131:K140,'do aut wyliczen'!L3,J131:J140,'do aut wyliczen'!K3)</f>
        <v>0</v>
      </c>
      <c r="L97" s="172">
        <f>SUMIFS(H131:H140,K131:K140,'do aut wyliczen'!L3,J131:J140,'do aut wyliczen'!K4)</f>
        <v>0</v>
      </c>
      <c r="M97" s="173"/>
      <c r="N97" s="173"/>
    </row>
    <row r="98" spans="2:14" ht="21" x14ac:dyDescent="0.25">
      <c r="B98" s="196" t="s">
        <v>205</v>
      </c>
      <c r="C98" s="196"/>
      <c r="D98" s="196"/>
      <c r="E98" s="196"/>
      <c r="F98" s="196"/>
      <c r="G98" s="88">
        <f>G148</f>
        <v>0</v>
      </c>
      <c r="H98" s="174" t="s">
        <v>142</v>
      </c>
      <c r="I98" s="174"/>
      <c r="J98" s="174"/>
      <c r="K98" s="104">
        <f>SUMIFS(I131:I140,K131:K140,'do aut wyliczen'!L3,J131:J140,'do aut wyliczen'!K3)</f>
        <v>0</v>
      </c>
      <c r="L98" s="175">
        <f>SUMIFS(I131:I140,K131:K140,'do aut wyliczen'!L3,J131:J140,'do aut wyliczen'!K4)</f>
        <v>0</v>
      </c>
      <c r="M98" s="176"/>
      <c r="N98" s="177"/>
    </row>
    <row r="99" spans="2:14" ht="21" x14ac:dyDescent="0.25">
      <c r="B99" s="154" t="s">
        <v>105</v>
      </c>
      <c r="C99" s="155"/>
      <c r="D99" s="155"/>
      <c r="E99" s="155"/>
      <c r="F99" s="156"/>
      <c r="G99" s="94"/>
      <c r="H99" s="54"/>
      <c r="I99" s="65"/>
      <c r="J99" s="65"/>
      <c r="K99" s="65"/>
      <c r="L99" s="54"/>
      <c r="M99" s="54"/>
      <c r="N99" s="54"/>
    </row>
    <row r="100" spans="2:14" ht="21" x14ac:dyDescent="0.25">
      <c r="B100" s="154" t="s">
        <v>128</v>
      </c>
      <c r="C100" s="155"/>
      <c r="D100" s="155"/>
      <c r="E100" s="155"/>
      <c r="F100" s="156"/>
      <c r="G100" s="88">
        <f>H153</f>
        <v>0</v>
      </c>
      <c r="H100" s="54"/>
      <c r="I100" s="54"/>
      <c r="J100" s="54"/>
      <c r="K100" s="54"/>
      <c r="L100" s="54"/>
      <c r="M100" s="54"/>
      <c r="N100" s="54"/>
    </row>
    <row r="101" spans="2:14" ht="21" x14ac:dyDescent="0.25">
      <c r="B101" s="154" t="s">
        <v>139</v>
      </c>
      <c r="C101" s="155"/>
      <c r="D101" s="155"/>
      <c r="E101" s="155"/>
      <c r="F101" s="156"/>
      <c r="G101" s="88">
        <f>H154</f>
        <v>0</v>
      </c>
      <c r="H101" s="54"/>
      <c r="I101" s="54"/>
      <c r="J101" s="54"/>
      <c r="K101" s="54"/>
      <c r="L101" s="54"/>
      <c r="M101" s="54"/>
      <c r="N101" s="54"/>
    </row>
    <row r="102" spans="2:14" ht="21" x14ac:dyDescent="0.25">
      <c r="B102" s="154" t="s">
        <v>138</v>
      </c>
      <c r="C102" s="155"/>
      <c r="D102" s="155"/>
      <c r="E102" s="155"/>
      <c r="F102" s="156"/>
      <c r="G102" s="101">
        <f>H155</f>
        <v>0</v>
      </c>
      <c r="H102" s="54"/>
      <c r="I102" s="54"/>
      <c r="J102" s="54"/>
      <c r="K102" s="54"/>
      <c r="L102" s="54"/>
      <c r="M102" s="54"/>
      <c r="N102" s="54"/>
    </row>
    <row r="105" spans="2:14" ht="18.75" x14ac:dyDescent="0.25">
      <c r="B105" s="226" t="s">
        <v>148</v>
      </c>
      <c r="C105" s="226"/>
    </row>
    <row r="106" spans="2:14" ht="21" x14ac:dyDescent="0.25">
      <c r="B106" s="184" t="s">
        <v>209</v>
      </c>
      <c r="C106" s="184"/>
      <c r="D106" s="184"/>
      <c r="E106" s="184"/>
      <c r="F106" s="185"/>
      <c r="G106" s="42" t="s">
        <v>14</v>
      </c>
      <c r="H106" s="184" t="s">
        <v>35</v>
      </c>
      <c r="I106" s="184"/>
    </row>
    <row r="107" spans="2:14" ht="21" x14ac:dyDescent="0.25">
      <c r="B107" s="150" t="s">
        <v>33</v>
      </c>
      <c r="C107" s="150"/>
      <c r="D107" s="150"/>
      <c r="E107" s="150"/>
      <c r="F107" s="151"/>
      <c r="G107" s="95"/>
      <c r="H107" s="180">
        <f>G107*'do aut wyliczen'!$G$3</f>
        <v>0</v>
      </c>
      <c r="I107" s="180"/>
    </row>
    <row r="108" spans="2:14" ht="21" x14ac:dyDescent="0.25">
      <c r="B108" s="157" t="s">
        <v>34</v>
      </c>
      <c r="C108" s="157"/>
      <c r="D108" s="157"/>
      <c r="E108" s="157"/>
      <c r="F108" s="158"/>
      <c r="G108" s="95"/>
      <c r="H108" s="180">
        <f>G108*'do aut wyliczen'!$G$4</f>
        <v>0</v>
      </c>
      <c r="I108" s="180"/>
    </row>
    <row r="109" spans="2:14" ht="21" x14ac:dyDescent="0.25">
      <c r="B109" s="150" t="s">
        <v>127</v>
      </c>
      <c r="C109" s="150"/>
      <c r="D109" s="150"/>
      <c r="E109" s="150"/>
      <c r="F109" s="151"/>
      <c r="G109" s="95"/>
      <c r="H109" s="180">
        <f>G109*'do aut wyliczen'!$G$5</f>
        <v>0</v>
      </c>
      <c r="I109" s="180"/>
    </row>
    <row r="110" spans="2:14" ht="21" x14ac:dyDescent="0.25">
      <c r="B110" s="168" t="s">
        <v>118</v>
      </c>
      <c r="C110" s="169"/>
      <c r="D110" s="169"/>
      <c r="E110" s="169"/>
      <c r="F110" s="170"/>
      <c r="G110" s="95"/>
      <c r="H110" s="253">
        <f>G110*'do aut wyliczen'!$G$6</f>
        <v>0</v>
      </c>
      <c r="I110" s="254"/>
    </row>
    <row r="111" spans="2:14" ht="21" x14ac:dyDescent="0.25">
      <c r="F111" s="59" t="s">
        <v>28</v>
      </c>
      <c r="G111" s="88">
        <f>SUM(G107:G110)</f>
        <v>0</v>
      </c>
      <c r="H111" s="180">
        <f>SUM(H107:I110)</f>
        <v>0</v>
      </c>
      <c r="I111" s="180"/>
    </row>
    <row r="113" spans="1:7" ht="17.25" customHeight="1" thickBot="1" x14ac:dyDescent="0.3">
      <c r="B113" s="226" t="s">
        <v>149</v>
      </c>
      <c r="C113" s="226"/>
    </row>
    <row r="114" spans="1:7" ht="17.25" customHeight="1" thickBot="1" x14ac:dyDescent="0.3">
      <c r="B114" s="223" t="s">
        <v>210</v>
      </c>
      <c r="C114" s="224"/>
      <c r="D114" s="255"/>
      <c r="E114" s="255"/>
      <c r="F114" s="255"/>
      <c r="G114" s="256"/>
    </row>
    <row r="115" spans="1:7" ht="17.25" customHeight="1" x14ac:dyDescent="0.25">
      <c r="B115" s="216" t="s">
        <v>15</v>
      </c>
      <c r="C115" s="216"/>
      <c r="D115" s="216"/>
      <c r="E115" s="216"/>
      <c r="F115" s="216"/>
      <c r="G115" s="41" t="s">
        <v>13</v>
      </c>
    </row>
    <row r="116" spans="1:7" ht="17.25" customHeight="1" x14ac:dyDescent="0.25">
      <c r="B116" s="150" t="s">
        <v>56</v>
      </c>
      <c r="C116" s="150"/>
      <c r="D116" s="150"/>
      <c r="E116" s="150"/>
      <c r="F116" s="150"/>
      <c r="G116" s="70"/>
    </row>
    <row r="117" spans="1:7" ht="17.25" customHeight="1" x14ac:dyDescent="0.25">
      <c r="B117" s="150" t="s">
        <v>126</v>
      </c>
      <c r="C117" s="150"/>
      <c r="D117" s="150"/>
      <c r="E117" s="150"/>
      <c r="F117" s="150"/>
      <c r="G117" s="70"/>
    </row>
    <row r="118" spans="1:7" ht="17.25" customHeight="1" x14ac:dyDescent="0.25">
      <c r="B118" s="151" t="s">
        <v>58</v>
      </c>
      <c r="C118" s="152"/>
      <c r="D118" s="152"/>
      <c r="E118" s="152"/>
      <c r="F118" s="153"/>
      <c r="G118" s="70"/>
    </row>
    <row r="119" spans="1:7" ht="17.25" customHeight="1" x14ac:dyDescent="0.25">
      <c r="B119" s="151" t="s">
        <v>59</v>
      </c>
      <c r="C119" s="152"/>
      <c r="D119" s="152"/>
      <c r="E119" s="152"/>
      <c r="F119" s="153"/>
      <c r="G119" s="71">
        <f>SUM(G120:G125)</f>
        <v>0</v>
      </c>
    </row>
    <row r="120" spans="1:7" ht="17.25" customHeight="1" thickBot="1" x14ac:dyDescent="0.3">
      <c r="A120" s="72"/>
      <c r="B120" s="151" t="s">
        <v>60</v>
      </c>
      <c r="C120" s="152"/>
      <c r="D120" s="152"/>
      <c r="E120" s="152"/>
      <c r="F120" s="153"/>
      <c r="G120" s="70"/>
    </row>
    <row r="121" spans="1:7" ht="17.25" hidden="1" customHeight="1" thickTop="1" x14ac:dyDescent="0.25">
      <c r="B121" s="151" t="s">
        <v>60</v>
      </c>
      <c r="C121" s="152"/>
      <c r="D121" s="152"/>
      <c r="E121" s="152"/>
      <c r="F121" s="153"/>
      <c r="G121" s="70"/>
    </row>
    <row r="122" spans="1:7" ht="17.25" hidden="1" customHeight="1" x14ac:dyDescent="0.25">
      <c r="B122" s="151" t="s">
        <v>60</v>
      </c>
      <c r="C122" s="152"/>
      <c r="D122" s="152"/>
      <c r="E122" s="152"/>
      <c r="F122" s="153"/>
      <c r="G122" s="70"/>
    </row>
    <row r="123" spans="1:7" ht="17.25" hidden="1" customHeight="1" x14ac:dyDescent="0.25">
      <c r="B123" s="151" t="s">
        <v>60</v>
      </c>
      <c r="C123" s="152"/>
      <c r="D123" s="152"/>
      <c r="E123" s="152"/>
      <c r="F123" s="153"/>
      <c r="G123" s="70"/>
    </row>
    <row r="124" spans="1:7" ht="17.25" hidden="1" customHeight="1" x14ac:dyDescent="0.25">
      <c r="B124" s="151" t="s">
        <v>60</v>
      </c>
      <c r="C124" s="152"/>
      <c r="D124" s="152"/>
      <c r="E124" s="152"/>
      <c r="F124" s="153"/>
      <c r="G124" s="70"/>
    </row>
    <row r="125" spans="1:7" ht="17.25" hidden="1" customHeight="1" x14ac:dyDescent="0.25">
      <c r="B125" s="150" t="s">
        <v>60</v>
      </c>
      <c r="C125" s="150"/>
      <c r="D125" s="150"/>
      <c r="E125" s="150"/>
      <c r="F125" s="150"/>
      <c r="G125" s="70"/>
    </row>
    <row r="126" spans="1:7" ht="17.25" customHeight="1" thickTop="1" x14ac:dyDescent="0.25">
      <c r="B126" s="73"/>
      <c r="C126" s="73"/>
      <c r="D126" s="73"/>
      <c r="E126" s="73"/>
      <c r="F126" s="36" t="s">
        <v>28</v>
      </c>
      <c r="G126" s="45">
        <f>SUM(G116:$G$119)</f>
        <v>0</v>
      </c>
    </row>
    <row r="127" spans="1:7" ht="17.25" customHeight="1" x14ac:dyDescent="0.25"/>
    <row r="128" spans="1:7" ht="18.75" x14ac:dyDescent="0.25">
      <c r="B128" s="226" t="s">
        <v>150</v>
      </c>
      <c r="C128" s="226"/>
    </row>
    <row r="129" spans="1:14" ht="39" customHeight="1" x14ac:dyDescent="0.25">
      <c r="B129" s="236" t="s">
        <v>211</v>
      </c>
      <c r="C129" s="236"/>
      <c r="D129" s="236"/>
      <c r="E129" s="236"/>
      <c r="F129" s="236"/>
      <c r="G129" s="236"/>
    </row>
    <row r="130" spans="1:14" ht="42" customHeight="1" x14ac:dyDescent="0.25">
      <c r="B130" s="25" t="s">
        <v>12</v>
      </c>
      <c r="C130" s="216" t="s">
        <v>36</v>
      </c>
      <c r="D130" s="216"/>
      <c r="E130" s="216"/>
      <c r="F130" s="216"/>
      <c r="G130" s="216"/>
      <c r="H130" s="34" t="s">
        <v>52</v>
      </c>
      <c r="I130" s="42" t="s">
        <v>31</v>
      </c>
      <c r="J130" s="42" t="s">
        <v>37</v>
      </c>
      <c r="K130" s="185" t="s">
        <v>38</v>
      </c>
      <c r="L130" s="237"/>
      <c r="M130" s="184" t="s">
        <v>35</v>
      </c>
      <c r="N130" s="184"/>
    </row>
    <row r="131" spans="1:14" ht="26.25" customHeight="1" x14ac:dyDescent="0.25">
      <c r="B131" s="74" t="s">
        <v>4</v>
      </c>
      <c r="C131" s="238"/>
      <c r="D131" s="239"/>
      <c r="E131" s="239"/>
      <c r="F131" s="239"/>
      <c r="G131" s="240"/>
      <c r="H131" s="87"/>
      <c r="I131" s="87"/>
      <c r="J131" s="100"/>
      <c r="K131" s="168"/>
      <c r="L131" s="170"/>
      <c r="M131" s="235">
        <f>H131*(IF(K131="spotkanie informacyjne",'do aut wyliczen'!$G$8,IF(K131="szkolenie",'do aut wyliczen'!$G$10,IF(K131="szkolenie z ekspertem",'do aut wyliczen'!$G$11,IF(K131="spotkanie informacyjne w szkole ponadpodstawowej",'do aut wyliczen'!$G$9)))))</f>
        <v>0</v>
      </c>
      <c r="N131" s="177"/>
    </row>
    <row r="132" spans="1:14" ht="21" x14ac:dyDescent="0.25">
      <c r="B132" s="74" t="s">
        <v>5</v>
      </c>
      <c r="C132" s="246"/>
      <c r="D132" s="247"/>
      <c r="E132" s="247"/>
      <c r="F132" s="247"/>
      <c r="G132" s="248"/>
      <c r="H132" s="87"/>
      <c r="I132" s="87"/>
      <c r="J132" s="100"/>
      <c r="K132" s="168"/>
      <c r="L132" s="170"/>
      <c r="M132" s="235">
        <f>H132*(IF(K132="spotkanie informacyjne",'do aut wyliczen'!$G$8,IF(K132="szkolenie",'do aut wyliczen'!$G$10,IF(K132="szkolenie z ekspertem",'do aut wyliczen'!$G$11,IF(K132="spotkanie informacyjne w szkole ponadpodstawowej",'do aut wyliczen'!$G$9)))))</f>
        <v>0</v>
      </c>
      <c r="N132" s="177"/>
    </row>
    <row r="133" spans="1:14" ht="21" x14ac:dyDescent="0.25">
      <c r="B133" s="74" t="s">
        <v>8</v>
      </c>
      <c r="C133" s="246"/>
      <c r="D133" s="247"/>
      <c r="E133" s="247"/>
      <c r="F133" s="247"/>
      <c r="G133" s="248"/>
      <c r="H133" s="87"/>
      <c r="I133" s="87"/>
      <c r="J133" s="100"/>
      <c r="K133" s="168"/>
      <c r="L133" s="170"/>
      <c r="M133" s="235">
        <f>H133*(IF(K133="spotkanie informacyjne",'do aut wyliczen'!$G$8,IF(K133="szkolenie",'do aut wyliczen'!$G$10,IF(K133="szkolenie z ekspertem",'do aut wyliczen'!$G$11,IF(K133="spotkanie informacyjne w szkole ponadpodstawowej",'do aut wyliczen'!$G$9)))))</f>
        <v>0</v>
      </c>
      <c r="N133" s="177"/>
    </row>
    <row r="134" spans="1:14" ht="21" x14ac:dyDescent="0.25">
      <c r="B134" s="74" t="s">
        <v>9</v>
      </c>
      <c r="C134" s="246"/>
      <c r="D134" s="247"/>
      <c r="E134" s="247"/>
      <c r="F134" s="247"/>
      <c r="G134" s="248"/>
      <c r="H134" s="87"/>
      <c r="I134" s="87"/>
      <c r="J134" s="100"/>
      <c r="K134" s="168"/>
      <c r="L134" s="170"/>
      <c r="M134" s="235">
        <f>H134*(IF(K134="spotkanie informacyjne",'do aut wyliczen'!$G$8,IF(K134="szkolenie",'do aut wyliczen'!$G$10,IF(K134="szkolenie z ekspertem",'do aut wyliczen'!$G$11,IF(K134="spotkanie informacyjne w szkole ponadpodstawowej",'do aut wyliczen'!$G$9)))))</f>
        <v>0</v>
      </c>
      <c r="N134" s="177"/>
    </row>
    <row r="135" spans="1:14" ht="21.75" thickBot="1" x14ac:dyDescent="0.3">
      <c r="A135" s="56"/>
      <c r="B135" s="77" t="s">
        <v>10</v>
      </c>
      <c r="C135" s="246"/>
      <c r="D135" s="247"/>
      <c r="E135" s="247"/>
      <c r="F135" s="247"/>
      <c r="G135" s="248"/>
      <c r="H135" s="87"/>
      <c r="I135" s="87"/>
      <c r="J135" s="100"/>
      <c r="K135" s="168"/>
      <c r="L135" s="170"/>
      <c r="M135" s="235">
        <f>H135*(IF(K135="spotkanie informacyjne",'do aut wyliczen'!$G$8,IF(K135="szkolenie",'do aut wyliczen'!$G$10,IF(K135="szkolenie z ekspertem",'do aut wyliczen'!$G$11,IF(K135="spotkanie informacyjne w szkole ponadpodstawowej",'do aut wyliczen'!$G$9)))))</f>
        <v>0</v>
      </c>
      <c r="N135" s="177"/>
    </row>
    <row r="136" spans="1:14" ht="21.75" thickTop="1" x14ac:dyDescent="0.25">
      <c r="B136" s="78" t="s">
        <v>19</v>
      </c>
      <c r="C136" s="246"/>
      <c r="D136" s="247"/>
      <c r="E136" s="247"/>
      <c r="F136" s="247"/>
      <c r="G136" s="248"/>
      <c r="H136" s="87"/>
      <c r="I136" s="87"/>
      <c r="J136" s="100"/>
      <c r="K136" s="168"/>
      <c r="L136" s="170"/>
      <c r="M136" s="235">
        <f>H136*(IF(K136="spotkanie informacyjne",'do aut wyliczen'!$G$8,IF(K136="szkolenie",'do aut wyliczen'!$G$10,IF(K136="szkolenie z ekspertem",'do aut wyliczen'!$G$11,IF(K136="spotkanie informacyjne w szkole ponadpodstawowej",'do aut wyliczen'!$G$9)))))</f>
        <v>0</v>
      </c>
      <c r="N136" s="177"/>
    </row>
    <row r="137" spans="1:14" ht="21" x14ac:dyDescent="0.25">
      <c r="B137" s="74" t="s">
        <v>21</v>
      </c>
      <c r="C137" s="246"/>
      <c r="D137" s="247"/>
      <c r="E137" s="247"/>
      <c r="F137" s="247"/>
      <c r="G137" s="248"/>
      <c r="H137" s="87"/>
      <c r="I137" s="87"/>
      <c r="J137" s="100"/>
      <c r="K137" s="168"/>
      <c r="L137" s="170"/>
      <c r="M137" s="235">
        <f>H137*(IF(K137="spotkanie informacyjne",'do aut wyliczen'!$G$8,IF(K137="szkolenie",'do aut wyliczen'!$G$10,IF(K137="szkolenie z ekspertem",'do aut wyliczen'!$G$11,IF(K137="spotkanie informacyjne w szkole ponadpodstawowej",'do aut wyliczen'!$G$9)))))</f>
        <v>0</v>
      </c>
      <c r="N137" s="177"/>
    </row>
    <row r="138" spans="1:14" ht="21" x14ac:dyDescent="0.25">
      <c r="B138" s="74" t="s">
        <v>25</v>
      </c>
      <c r="C138" s="246"/>
      <c r="D138" s="247"/>
      <c r="E138" s="247"/>
      <c r="F138" s="247"/>
      <c r="G138" s="248"/>
      <c r="H138" s="87"/>
      <c r="I138" s="87"/>
      <c r="J138" s="100"/>
      <c r="K138" s="168"/>
      <c r="L138" s="170"/>
      <c r="M138" s="235">
        <f>H138*(IF(K138="spotkanie informacyjne",'do aut wyliczen'!$G$8,IF(K138="szkolenie",'do aut wyliczen'!$G$10,IF(K138="szkolenie z ekspertem",'do aut wyliczen'!$G$11,IF(K138="spotkanie informacyjne w szkole ponadpodstawowej",'do aut wyliczen'!$G$9)))))</f>
        <v>0</v>
      </c>
      <c r="N138" s="177"/>
    </row>
    <row r="139" spans="1:14" ht="21" x14ac:dyDescent="0.25">
      <c r="B139" s="74" t="s">
        <v>26</v>
      </c>
      <c r="C139" s="246"/>
      <c r="D139" s="247"/>
      <c r="E139" s="247"/>
      <c r="F139" s="247"/>
      <c r="G139" s="248"/>
      <c r="H139" s="87"/>
      <c r="I139" s="87"/>
      <c r="J139" s="100"/>
      <c r="K139" s="168"/>
      <c r="L139" s="170"/>
      <c r="M139" s="235">
        <f>H139*(IF(K139="spotkanie informacyjne",'do aut wyliczen'!$G$8,IF(K139="szkolenie",'do aut wyliczen'!$G$10,IF(K139="szkolenie z ekspertem",'do aut wyliczen'!$G$11,IF(K139="spotkanie informacyjne w szkole ponadpodstawowej",'do aut wyliczen'!$G$9)))))</f>
        <v>0</v>
      </c>
      <c r="N139" s="177"/>
    </row>
    <row r="140" spans="1:14" ht="21" x14ac:dyDescent="0.25">
      <c r="B140" s="74" t="s">
        <v>27</v>
      </c>
      <c r="C140" s="246"/>
      <c r="D140" s="247"/>
      <c r="E140" s="247"/>
      <c r="F140" s="247"/>
      <c r="G140" s="248"/>
      <c r="H140" s="87"/>
      <c r="I140" s="87"/>
      <c r="J140" s="100"/>
      <c r="K140" s="168"/>
      <c r="L140" s="170"/>
      <c r="M140" s="235">
        <f>H140*(IF(K140="spotkanie informacyjne",'do aut wyliczen'!$G$8,IF(K140="szkolenie",'do aut wyliczen'!$G$10,IF(K140="szkolenie z ekspertem",'do aut wyliczen'!$G$11,IF(K140="spotkanie informacyjne w szkole ponadpodstawowej",'do aut wyliczen'!$G$9)))))</f>
        <v>0</v>
      </c>
      <c r="N140" s="177"/>
    </row>
    <row r="141" spans="1:14" ht="21" x14ac:dyDescent="0.25">
      <c r="B141" s="33" t="s">
        <v>49</v>
      </c>
      <c r="C141" s="241"/>
      <c r="D141" s="242"/>
      <c r="E141" s="242"/>
      <c r="F141" s="242"/>
      <c r="G141" s="243"/>
      <c r="H141" s="79"/>
      <c r="I141" s="79"/>
      <c r="J141" s="79"/>
      <c r="K141" s="241"/>
      <c r="L141" s="243"/>
      <c r="M141" s="244"/>
      <c r="N141" s="245"/>
    </row>
    <row r="143" spans="1:14" ht="20.25" customHeight="1" thickBot="1" x14ac:dyDescent="0.3">
      <c r="B143" s="226" t="s">
        <v>151</v>
      </c>
      <c r="C143" s="226"/>
    </row>
    <row r="144" spans="1:14" ht="30" customHeight="1" x14ac:dyDescent="0.25">
      <c r="B144" s="219" t="s">
        <v>205</v>
      </c>
      <c r="C144" s="220"/>
      <c r="D144" s="221"/>
      <c r="E144" s="221"/>
      <c r="F144" s="221"/>
      <c r="G144" s="222"/>
    </row>
    <row r="145" spans="2:9" ht="21" x14ac:dyDescent="0.25">
      <c r="B145" s="131" t="s">
        <v>12</v>
      </c>
      <c r="C145" s="184" t="s">
        <v>39</v>
      </c>
      <c r="D145" s="184"/>
      <c r="E145" s="184"/>
      <c r="F145" s="184"/>
      <c r="G145" s="130" t="s">
        <v>14</v>
      </c>
      <c r="H145" s="130" t="s">
        <v>35</v>
      </c>
    </row>
    <row r="146" spans="2:9" ht="21" x14ac:dyDescent="0.25">
      <c r="B146" s="74" t="s">
        <v>4</v>
      </c>
      <c r="C146" s="208" t="s">
        <v>206</v>
      </c>
      <c r="D146" s="208"/>
      <c r="E146" s="208"/>
      <c r="F146" s="208"/>
      <c r="G146" s="87"/>
      <c r="H146" s="132">
        <f>G146*'do aut wyliczen'!G7</f>
        <v>0</v>
      </c>
    </row>
    <row r="147" spans="2:9" ht="21" x14ac:dyDescent="0.25">
      <c r="B147" s="74" t="s">
        <v>5</v>
      </c>
      <c r="C147" s="209" t="s">
        <v>207</v>
      </c>
      <c r="D147" s="210"/>
      <c r="E147" s="210"/>
      <c r="F147" s="211"/>
      <c r="G147" s="87"/>
      <c r="H147" s="132">
        <f>G147*'do aut wyliczen'!G15</f>
        <v>0</v>
      </c>
    </row>
    <row r="148" spans="2:9" ht="21" x14ac:dyDescent="0.25">
      <c r="F148" s="59" t="s">
        <v>28</v>
      </c>
      <c r="G148" s="93">
        <f>SUM(G146:G147)</f>
        <v>0</v>
      </c>
      <c r="H148" s="35"/>
    </row>
    <row r="150" spans="2:9" ht="19.5" thickBot="1" x14ac:dyDescent="0.3">
      <c r="B150" s="226" t="s">
        <v>152</v>
      </c>
      <c r="C150" s="226"/>
    </row>
    <row r="151" spans="2:9" ht="21.75" thickBot="1" x14ac:dyDescent="0.3">
      <c r="B151" s="223" t="s">
        <v>212</v>
      </c>
      <c r="C151" s="224"/>
      <c r="D151" s="255"/>
      <c r="E151" s="255"/>
      <c r="F151" s="255"/>
      <c r="G151" s="256"/>
    </row>
    <row r="152" spans="2:9" ht="21" x14ac:dyDescent="0.25">
      <c r="B152" s="25" t="s">
        <v>12</v>
      </c>
      <c r="C152" s="300" t="s">
        <v>38</v>
      </c>
      <c r="D152" s="301"/>
      <c r="E152" s="301"/>
      <c r="F152" s="301"/>
      <c r="G152" s="302"/>
      <c r="H152" s="42" t="s">
        <v>14</v>
      </c>
      <c r="I152" s="42" t="s">
        <v>35</v>
      </c>
    </row>
    <row r="153" spans="2:9" ht="21" x14ac:dyDescent="0.25">
      <c r="B153" s="74" t="s">
        <v>4</v>
      </c>
      <c r="C153" s="168" t="s">
        <v>128</v>
      </c>
      <c r="D153" s="169"/>
      <c r="E153" s="169"/>
      <c r="F153" s="169"/>
      <c r="G153" s="170"/>
      <c r="H153" s="102"/>
      <c r="I153" s="103">
        <f>H153*'do aut wyliczen'!$G$12</f>
        <v>0</v>
      </c>
    </row>
    <row r="154" spans="2:9" ht="30.75" customHeight="1" x14ac:dyDescent="0.25">
      <c r="B154" s="74" t="s">
        <v>5</v>
      </c>
      <c r="C154" s="213" t="s">
        <v>139</v>
      </c>
      <c r="D154" s="214"/>
      <c r="E154" s="214"/>
      <c r="F154" s="214"/>
      <c r="G154" s="215"/>
      <c r="H154" s="102"/>
      <c r="I154" s="103">
        <f>H154*'do aut wyliczen'!$G$13</f>
        <v>0</v>
      </c>
    </row>
    <row r="155" spans="2:9" ht="30.75" customHeight="1" x14ac:dyDescent="0.25">
      <c r="B155" s="74" t="s">
        <v>8</v>
      </c>
      <c r="C155" s="213" t="s">
        <v>138</v>
      </c>
      <c r="D155" s="214"/>
      <c r="E155" s="214"/>
      <c r="F155" s="214"/>
      <c r="G155" s="215"/>
      <c r="H155" s="102"/>
      <c r="I155" s="103">
        <f>H155*'do aut wyliczen'!$G$14</f>
        <v>0</v>
      </c>
    </row>
    <row r="156" spans="2:9" ht="21" x14ac:dyDescent="0.25">
      <c r="B156" s="74" t="s">
        <v>9</v>
      </c>
      <c r="C156" s="168" t="s">
        <v>94</v>
      </c>
      <c r="D156" s="169"/>
      <c r="E156" s="169"/>
      <c r="F156" s="169"/>
      <c r="G156" s="170"/>
      <c r="H156" s="102"/>
      <c r="I156" s="103">
        <v>0</v>
      </c>
    </row>
    <row r="157" spans="2:9" ht="21" x14ac:dyDescent="0.25">
      <c r="G157" s="36" t="s">
        <v>28</v>
      </c>
      <c r="H157" s="89">
        <f>SUM(H153:H156)</f>
        <v>0</v>
      </c>
      <c r="I157" s="89">
        <f>SUM(I153:I156)</f>
        <v>0</v>
      </c>
    </row>
    <row r="158" spans="2:9" ht="21" x14ac:dyDescent="0.25">
      <c r="G158" s="27"/>
      <c r="H158" s="27"/>
      <c r="I158" s="27"/>
    </row>
    <row r="159" spans="2:9" ht="15.75" thickBot="1" x14ac:dyDescent="0.3"/>
    <row r="160" spans="2:9" x14ac:dyDescent="0.25">
      <c r="C160" s="229" t="s">
        <v>153</v>
      </c>
      <c r="D160" s="230"/>
      <c r="E160" s="230"/>
      <c r="F160" s="231"/>
    </row>
    <row r="161" spans="1:12" ht="15.75" thickBot="1" x14ac:dyDescent="0.3">
      <c r="C161" s="232"/>
      <c r="D161" s="233"/>
      <c r="E161" s="233"/>
      <c r="F161" s="234"/>
    </row>
    <row r="162" spans="1:12" x14ac:dyDescent="0.25">
      <c r="G162" s="48" t="s">
        <v>43</v>
      </c>
    </row>
    <row r="164" spans="1:12" ht="18.75" x14ac:dyDescent="0.25">
      <c r="B164" s="227" t="s">
        <v>51</v>
      </c>
      <c r="C164" s="228"/>
    </row>
    <row r="165" spans="1:12" ht="21" x14ac:dyDescent="0.25">
      <c r="B165" s="297" t="s">
        <v>213</v>
      </c>
      <c r="C165" s="298"/>
      <c r="D165" s="298"/>
      <c r="E165" s="298"/>
      <c r="F165" s="298"/>
      <c r="G165" s="299"/>
    </row>
    <row r="166" spans="1:12" ht="21" customHeight="1" x14ac:dyDescent="0.25">
      <c r="B166" s="44" t="s">
        <v>12</v>
      </c>
      <c r="C166" s="185" t="s">
        <v>42</v>
      </c>
      <c r="D166" s="326"/>
      <c r="E166" s="326"/>
      <c r="F166" s="326"/>
      <c r="G166" s="237"/>
      <c r="H166" s="42" t="s">
        <v>41</v>
      </c>
      <c r="I166" s="257" t="s">
        <v>40</v>
      </c>
      <c r="J166" s="259"/>
      <c r="K166" s="185" t="s">
        <v>13</v>
      </c>
      <c r="L166" s="237"/>
    </row>
    <row r="167" spans="1:12" ht="21" customHeight="1" x14ac:dyDescent="0.25">
      <c r="B167" s="74" t="s">
        <v>4</v>
      </c>
      <c r="C167" s="213"/>
      <c r="D167" s="214"/>
      <c r="E167" s="214"/>
      <c r="F167" s="214"/>
      <c r="G167" s="215"/>
      <c r="H167" s="47"/>
      <c r="I167" s="209"/>
      <c r="J167" s="211"/>
      <c r="K167" s="217"/>
      <c r="L167" s="218"/>
    </row>
    <row r="168" spans="1:12" ht="21" customHeight="1" x14ac:dyDescent="0.25">
      <c r="B168" s="74" t="s">
        <v>5</v>
      </c>
      <c r="C168" s="213"/>
      <c r="D168" s="214"/>
      <c r="E168" s="214"/>
      <c r="F168" s="214"/>
      <c r="G168" s="215"/>
      <c r="H168" s="47"/>
      <c r="I168" s="209"/>
      <c r="J168" s="211"/>
      <c r="K168" s="217"/>
      <c r="L168" s="218"/>
    </row>
    <row r="169" spans="1:12" ht="21" hidden="1" x14ac:dyDescent="0.25">
      <c r="B169" s="74" t="s">
        <v>8</v>
      </c>
      <c r="C169" s="168"/>
      <c r="D169" s="169"/>
      <c r="E169" s="169"/>
      <c r="F169" s="169"/>
      <c r="G169" s="170"/>
      <c r="H169" s="47"/>
      <c r="I169" s="209"/>
      <c r="J169" s="211"/>
      <c r="K169" s="217"/>
      <c r="L169" s="218"/>
    </row>
    <row r="170" spans="1:12" ht="21" hidden="1" x14ac:dyDescent="0.25">
      <c r="B170" s="74" t="s">
        <v>9</v>
      </c>
      <c r="C170" s="213"/>
      <c r="D170" s="214"/>
      <c r="E170" s="214"/>
      <c r="F170" s="214"/>
      <c r="G170" s="215"/>
      <c r="H170" s="76"/>
      <c r="I170" s="209"/>
      <c r="J170" s="211"/>
      <c r="K170" s="217"/>
      <c r="L170" s="218"/>
    </row>
    <row r="171" spans="1:12" ht="21.75" hidden="1" thickBot="1" x14ac:dyDescent="0.3">
      <c r="A171" s="56"/>
      <c r="B171" s="77" t="s">
        <v>10</v>
      </c>
      <c r="C171" s="168"/>
      <c r="D171" s="169"/>
      <c r="E171" s="169"/>
      <c r="F171" s="169"/>
      <c r="G171" s="170"/>
      <c r="H171" s="76"/>
      <c r="I171" s="209"/>
      <c r="J171" s="211"/>
      <c r="K171" s="217"/>
      <c r="L171" s="218"/>
    </row>
    <row r="172" spans="1:12" ht="21.75" hidden="1" thickTop="1" x14ac:dyDescent="0.25">
      <c r="B172" s="78" t="s">
        <v>19</v>
      </c>
      <c r="C172" s="168"/>
      <c r="D172" s="169"/>
      <c r="E172" s="169"/>
      <c r="F172" s="169"/>
      <c r="G172" s="170"/>
      <c r="H172" s="76"/>
      <c r="I172" s="209"/>
      <c r="J172" s="211"/>
      <c r="K172" s="217"/>
      <c r="L172" s="218"/>
    </row>
    <row r="173" spans="1:12" ht="21" hidden="1" x14ac:dyDescent="0.25">
      <c r="B173" s="74" t="s">
        <v>21</v>
      </c>
      <c r="C173" s="168"/>
      <c r="D173" s="169"/>
      <c r="E173" s="169"/>
      <c r="F173" s="169"/>
      <c r="G173" s="170"/>
      <c r="H173" s="76"/>
      <c r="I173" s="209"/>
      <c r="J173" s="211"/>
      <c r="K173" s="217"/>
      <c r="L173" s="218"/>
    </row>
    <row r="174" spans="1:12" ht="21" hidden="1" x14ac:dyDescent="0.25">
      <c r="B174" s="74" t="s">
        <v>25</v>
      </c>
      <c r="C174" s="168"/>
      <c r="D174" s="169"/>
      <c r="E174" s="169"/>
      <c r="F174" s="169"/>
      <c r="G174" s="170"/>
      <c r="H174" s="76"/>
      <c r="I174" s="209"/>
      <c r="J174" s="211"/>
      <c r="K174" s="217"/>
      <c r="L174" s="218"/>
    </row>
    <row r="175" spans="1:12" ht="21" hidden="1" x14ac:dyDescent="0.25">
      <c r="B175" s="74" t="s">
        <v>26</v>
      </c>
      <c r="C175" s="168"/>
      <c r="D175" s="169"/>
      <c r="E175" s="169"/>
      <c r="F175" s="169"/>
      <c r="G175" s="170"/>
      <c r="H175" s="76"/>
      <c r="I175" s="209"/>
      <c r="J175" s="211"/>
      <c r="K175" s="217"/>
      <c r="L175" s="218"/>
    </row>
    <row r="176" spans="1:12" ht="21" hidden="1" x14ac:dyDescent="0.25">
      <c r="B176" s="74" t="s">
        <v>27</v>
      </c>
      <c r="C176" s="168"/>
      <c r="D176" s="169"/>
      <c r="E176" s="169"/>
      <c r="F176" s="169"/>
      <c r="G176" s="170"/>
      <c r="H176" s="76"/>
      <c r="I176" s="209"/>
      <c r="J176" s="211"/>
      <c r="K176" s="217"/>
      <c r="L176" s="218"/>
    </row>
    <row r="177" spans="1:12" ht="21" x14ac:dyDescent="0.25">
      <c r="J177" s="36" t="s">
        <v>28</v>
      </c>
      <c r="K177" s="324">
        <f>SUM(K167:L176)</f>
        <v>0</v>
      </c>
      <c r="L177" s="325"/>
    </row>
    <row r="178" spans="1:12" ht="15.75" thickBot="1" x14ac:dyDescent="0.3"/>
    <row r="179" spans="1:12" x14ac:dyDescent="0.25">
      <c r="C179" s="229" t="s">
        <v>154</v>
      </c>
      <c r="D179" s="230"/>
      <c r="E179" s="230"/>
      <c r="F179" s="231"/>
    </row>
    <row r="180" spans="1:12" ht="15.75" thickBot="1" x14ac:dyDescent="0.3">
      <c r="C180" s="232"/>
      <c r="D180" s="233"/>
      <c r="E180" s="233"/>
      <c r="F180" s="234"/>
    </row>
    <row r="183" spans="1:12" ht="19.5" thickBot="1" x14ac:dyDescent="0.3">
      <c r="B183" s="227" t="s">
        <v>155</v>
      </c>
      <c r="C183" s="228"/>
    </row>
    <row r="184" spans="1:12" x14ac:dyDescent="0.25">
      <c r="B184" s="219" t="s">
        <v>44</v>
      </c>
      <c r="C184" s="220"/>
      <c r="D184" s="221"/>
      <c r="E184" s="221"/>
      <c r="F184" s="221"/>
      <c r="G184" s="222"/>
    </row>
    <row r="185" spans="1:12" ht="15.75" thickBot="1" x14ac:dyDescent="0.3">
      <c r="B185" s="223"/>
      <c r="C185" s="220"/>
      <c r="D185" s="220"/>
      <c r="E185" s="220"/>
      <c r="F185" s="220"/>
      <c r="G185" s="303"/>
    </row>
    <row r="186" spans="1:12" ht="15" customHeight="1" x14ac:dyDescent="0.25">
      <c r="B186" s="207" t="s">
        <v>12</v>
      </c>
      <c r="C186" s="184" t="s">
        <v>45</v>
      </c>
      <c r="D186" s="184"/>
      <c r="E186" s="184"/>
      <c r="F186" s="184" t="s">
        <v>46</v>
      </c>
      <c r="G186" s="184"/>
      <c r="H186" s="184"/>
      <c r="I186" s="184" t="s">
        <v>13</v>
      </c>
      <c r="J186" s="184"/>
    </row>
    <row r="187" spans="1:12" ht="27" customHeight="1" x14ac:dyDescent="0.25">
      <c r="B187" s="207"/>
      <c r="C187" s="184"/>
      <c r="D187" s="184"/>
      <c r="E187" s="184"/>
      <c r="F187" s="184"/>
      <c r="G187" s="184"/>
      <c r="H187" s="184"/>
      <c r="I187" s="184"/>
      <c r="J187" s="184"/>
    </row>
    <row r="188" spans="1:12" ht="26.25" customHeight="1" x14ac:dyDescent="0.25">
      <c r="B188" s="74" t="s">
        <v>4</v>
      </c>
      <c r="C188" s="293"/>
      <c r="D188" s="293"/>
      <c r="E188" s="293"/>
      <c r="F188" s="293"/>
      <c r="G188" s="293"/>
      <c r="H188" s="293"/>
      <c r="I188" s="212"/>
      <c r="J188" s="212"/>
    </row>
    <row r="189" spans="1:12" ht="21" x14ac:dyDescent="0.25">
      <c r="B189" s="74" t="s">
        <v>5</v>
      </c>
      <c r="C189" s="208"/>
      <c r="D189" s="208"/>
      <c r="E189" s="208"/>
      <c r="F189" s="208"/>
      <c r="G189" s="208"/>
      <c r="H189" s="208"/>
      <c r="I189" s="212"/>
      <c r="J189" s="212"/>
    </row>
    <row r="190" spans="1:12" ht="21" hidden="1" x14ac:dyDescent="0.25">
      <c r="B190" s="74" t="s">
        <v>8</v>
      </c>
      <c r="C190" s="208"/>
      <c r="D190" s="208"/>
      <c r="E190" s="208"/>
      <c r="F190" s="208"/>
      <c r="G190" s="208"/>
      <c r="H190" s="208"/>
      <c r="I190" s="212"/>
      <c r="J190" s="212"/>
    </row>
    <row r="191" spans="1:12" ht="21" hidden="1" x14ac:dyDescent="0.25">
      <c r="B191" s="74" t="s">
        <v>9</v>
      </c>
      <c r="C191" s="208"/>
      <c r="D191" s="208"/>
      <c r="E191" s="208"/>
      <c r="F191" s="208"/>
      <c r="G191" s="208"/>
      <c r="H191" s="208"/>
      <c r="I191" s="212"/>
      <c r="J191" s="212"/>
    </row>
    <row r="192" spans="1:12" ht="21.75" hidden="1" thickBot="1" x14ac:dyDescent="0.3">
      <c r="A192" s="56"/>
      <c r="B192" s="77" t="s">
        <v>10</v>
      </c>
      <c r="C192" s="208"/>
      <c r="D192" s="208"/>
      <c r="E192" s="208"/>
      <c r="F192" s="208"/>
      <c r="G192" s="208"/>
      <c r="H192" s="208"/>
      <c r="I192" s="212"/>
      <c r="J192" s="212"/>
    </row>
    <row r="193" spans="2:12" ht="21.75" hidden="1" thickTop="1" x14ac:dyDescent="0.25">
      <c r="B193" s="78" t="s">
        <v>19</v>
      </c>
      <c r="C193" s="208"/>
      <c r="D193" s="208"/>
      <c r="E193" s="208"/>
      <c r="F193" s="208"/>
      <c r="G193" s="208"/>
      <c r="H193" s="208"/>
      <c r="I193" s="212"/>
      <c r="J193" s="212"/>
    </row>
    <row r="194" spans="2:12" ht="21" hidden="1" x14ac:dyDescent="0.25">
      <c r="B194" s="74" t="s">
        <v>21</v>
      </c>
      <c r="C194" s="208"/>
      <c r="D194" s="208"/>
      <c r="E194" s="208"/>
      <c r="F194" s="208"/>
      <c r="G194" s="208"/>
      <c r="H194" s="208"/>
      <c r="I194" s="212"/>
      <c r="J194" s="212"/>
    </row>
    <row r="195" spans="2:12" ht="21" hidden="1" x14ac:dyDescent="0.25">
      <c r="B195" s="74" t="s">
        <v>25</v>
      </c>
      <c r="C195" s="209"/>
      <c r="D195" s="210"/>
      <c r="E195" s="211"/>
      <c r="F195" s="209"/>
      <c r="G195" s="210"/>
      <c r="H195" s="211"/>
      <c r="I195" s="217"/>
      <c r="J195" s="218"/>
    </row>
    <row r="196" spans="2:12" ht="21" hidden="1" x14ac:dyDescent="0.25">
      <c r="B196" s="74" t="s">
        <v>26</v>
      </c>
      <c r="C196" s="209"/>
      <c r="D196" s="210"/>
      <c r="E196" s="211"/>
      <c r="F196" s="209"/>
      <c r="G196" s="210"/>
      <c r="H196" s="211"/>
      <c r="I196" s="217"/>
      <c r="J196" s="218"/>
    </row>
    <row r="197" spans="2:12" ht="21" hidden="1" x14ac:dyDescent="0.25">
      <c r="B197" s="74" t="s">
        <v>27</v>
      </c>
      <c r="C197" s="208"/>
      <c r="D197" s="208"/>
      <c r="E197" s="208"/>
      <c r="F197" s="208"/>
      <c r="G197" s="208"/>
      <c r="H197" s="208"/>
      <c r="I197" s="212"/>
      <c r="J197" s="212"/>
    </row>
    <row r="198" spans="2:12" ht="21" x14ac:dyDescent="0.25">
      <c r="H198" s="36" t="s">
        <v>28</v>
      </c>
      <c r="I198" s="204">
        <f>SUM(I188:J197)</f>
        <v>0</v>
      </c>
      <c r="J198" s="204"/>
    </row>
    <row r="201" spans="2:12" ht="19.5" thickBot="1" x14ac:dyDescent="0.3">
      <c r="B201" s="226" t="s">
        <v>156</v>
      </c>
      <c r="C201" s="226"/>
      <c r="K201" s="80"/>
      <c r="L201" s="81"/>
    </row>
    <row r="202" spans="2:12" x14ac:dyDescent="0.25">
      <c r="B202" s="219" t="s">
        <v>53</v>
      </c>
      <c r="C202" s="220"/>
      <c r="D202" s="221"/>
      <c r="E202" s="221"/>
      <c r="F202" s="221"/>
      <c r="G202" s="222"/>
    </row>
    <row r="203" spans="2:12" ht="15.75" thickBot="1" x14ac:dyDescent="0.3">
      <c r="B203" s="223"/>
      <c r="C203" s="224"/>
      <c r="D203" s="224"/>
      <c r="E203" s="224"/>
      <c r="F203" s="224"/>
      <c r="G203" s="225"/>
    </row>
    <row r="204" spans="2:12" ht="57" customHeight="1" x14ac:dyDescent="0.25">
      <c r="B204" s="25" t="s">
        <v>12</v>
      </c>
      <c r="C204" s="216" t="s">
        <v>47</v>
      </c>
      <c r="D204" s="216"/>
      <c r="E204" s="216"/>
      <c r="F204" s="216"/>
      <c r="G204" s="216"/>
      <c r="H204" s="37" t="s">
        <v>115</v>
      </c>
      <c r="I204" s="38" t="s">
        <v>114</v>
      </c>
      <c r="J204" s="39" t="s">
        <v>48</v>
      </c>
      <c r="K204" s="40" t="s">
        <v>54</v>
      </c>
    </row>
    <row r="205" spans="2:12" ht="31.5" customHeight="1" x14ac:dyDescent="0.25">
      <c r="B205" s="74" t="s">
        <v>4</v>
      </c>
      <c r="C205" s="213"/>
      <c r="D205" s="214"/>
      <c r="E205" s="214"/>
      <c r="F205" s="214"/>
      <c r="G205" s="215"/>
      <c r="H205" s="75" t="s">
        <v>157</v>
      </c>
      <c r="I205" s="87"/>
      <c r="J205" s="96"/>
      <c r="K205" s="99" t="e">
        <f>J205/I205</f>
        <v>#DIV/0!</v>
      </c>
    </row>
    <row r="206" spans="2:12" ht="21" x14ac:dyDescent="0.25">
      <c r="B206" s="74" t="s">
        <v>5</v>
      </c>
      <c r="C206" s="168"/>
      <c r="D206" s="169"/>
      <c r="E206" s="169"/>
      <c r="F206" s="169"/>
      <c r="G206" s="170"/>
      <c r="H206" s="75" t="s">
        <v>157</v>
      </c>
      <c r="I206" s="87"/>
      <c r="J206" s="96"/>
      <c r="K206" s="99" t="e">
        <f t="shared" ref="K206:K224" si="1">J206/I206</f>
        <v>#DIV/0!</v>
      </c>
    </row>
    <row r="207" spans="2:12" ht="20.25" hidden="1" customHeight="1" x14ac:dyDescent="0.25">
      <c r="B207" s="74" t="s">
        <v>8</v>
      </c>
      <c r="C207" s="168"/>
      <c r="D207" s="169"/>
      <c r="E207" s="169"/>
      <c r="F207" s="169"/>
      <c r="G207" s="170"/>
      <c r="H207" s="75"/>
      <c r="I207" s="87"/>
      <c r="J207" s="96"/>
      <c r="K207" s="99" t="e">
        <f t="shared" si="1"/>
        <v>#DIV/0!</v>
      </c>
    </row>
    <row r="208" spans="2:12" ht="24" hidden="1" customHeight="1" x14ac:dyDescent="0.25">
      <c r="B208" s="74" t="s">
        <v>9</v>
      </c>
      <c r="C208" s="213"/>
      <c r="D208" s="214"/>
      <c r="E208" s="214"/>
      <c r="F208" s="214"/>
      <c r="G208" s="215"/>
      <c r="H208" s="75"/>
      <c r="I208" s="87"/>
      <c r="J208" s="96"/>
      <c r="K208" s="99" t="e">
        <f t="shared" si="1"/>
        <v>#DIV/0!</v>
      </c>
      <c r="L208" s="49"/>
    </row>
    <row r="209" spans="1:12" ht="21.75" hidden="1" thickBot="1" x14ac:dyDescent="0.3">
      <c r="A209" s="56"/>
      <c r="B209" s="77" t="s">
        <v>10</v>
      </c>
      <c r="C209" s="294"/>
      <c r="D209" s="295"/>
      <c r="E209" s="295"/>
      <c r="F209" s="295"/>
      <c r="G209" s="296"/>
      <c r="H209" s="75"/>
      <c r="I209" s="87"/>
      <c r="J209" s="96"/>
      <c r="K209" s="82" t="e">
        <f t="shared" si="1"/>
        <v>#DIV/0!</v>
      </c>
      <c r="L209" s="83"/>
    </row>
    <row r="210" spans="1:12" ht="21.75" hidden="1" thickTop="1" x14ac:dyDescent="0.25">
      <c r="B210" s="78" t="s">
        <v>19</v>
      </c>
      <c r="C210" s="209"/>
      <c r="D210" s="210"/>
      <c r="E210" s="210"/>
      <c r="F210" s="210"/>
      <c r="G210" s="211"/>
      <c r="H210" s="75"/>
      <c r="I210" s="87"/>
      <c r="J210" s="96"/>
      <c r="K210" s="84" t="e">
        <f t="shared" si="1"/>
        <v>#DIV/0!</v>
      </c>
      <c r="L210" s="83"/>
    </row>
    <row r="211" spans="1:12" ht="21" hidden="1" x14ac:dyDescent="0.25">
      <c r="B211" s="74" t="s">
        <v>21</v>
      </c>
      <c r="C211" s="209"/>
      <c r="D211" s="210"/>
      <c r="E211" s="210"/>
      <c r="F211" s="210"/>
      <c r="G211" s="211"/>
      <c r="H211" s="75"/>
      <c r="I211" s="87"/>
      <c r="J211" s="96"/>
      <c r="K211" s="84" t="e">
        <f t="shared" si="1"/>
        <v>#DIV/0!</v>
      </c>
      <c r="L211" s="83"/>
    </row>
    <row r="212" spans="1:12" ht="21" hidden="1" x14ac:dyDescent="0.25">
      <c r="B212" s="74" t="s">
        <v>25</v>
      </c>
      <c r="C212" s="209"/>
      <c r="D212" s="210"/>
      <c r="E212" s="210"/>
      <c r="F212" s="210"/>
      <c r="G212" s="211"/>
      <c r="H212" s="75"/>
      <c r="I212" s="87"/>
      <c r="J212" s="96"/>
      <c r="K212" s="84" t="e">
        <f t="shared" si="1"/>
        <v>#DIV/0!</v>
      </c>
      <c r="L212" s="83"/>
    </row>
    <row r="213" spans="1:12" ht="21" hidden="1" x14ac:dyDescent="0.25">
      <c r="B213" s="74" t="s">
        <v>26</v>
      </c>
      <c r="C213" s="209"/>
      <c r="D213" s="210"/>
      <c r="E213" s="210"/>
      <c r="F213" s="210"/>
      <c r="G213" s="211"/>
      <c r="H213" s="75"/>
      <c r="I213" s="87"/>
      <c r="J213" s="96"/>
      <c r="K213" s="84" t="e">
        <f t="shared" si="1"/>
        <v>#DIV/0!</v>
      </c>
      <c r="L213" s="49"/>
    </row>
    <row r="214" spans="1:12" ht="21" hidden="1" x14ac:dyDescent="0.25">
      <c r="B214" s="74" t="s">
        <v>27</v>
      </c>
      <c r="C214" s="209"/>
      <c r="D214" s="210"/>
      <c r="E214" s="210"/>
      <c r="F214" s="210"/>
      <c r="G214" s="211"/>
      <c r="H214" s="75"/>
      <c r="I214" s="87"/>
      <c r="J214" s="96"/>
      <c r="K214" s="84" t="e">
        <f t="shared" si="1"/>
        <v>#DIV/0!</v>
      </c>
      <c r="L214" s="49"/>
    </row>
    <row r="215" spans="1:12" ht="21" hidden="1" x14ac:dyDescent="0.25">
      <c r="B215" s="74" t="s">
        <v>61</v>
      </c>
      <c r="C215" s="209"/>
      <c r="D215" s="210"/>
      <c r="E215" s="210"/>
      <c r="F215" s="210"/>
      <c r="G215" s="211"/>
      <c r="H215" s="75"/>
      <c r="I215" s="87"/>
      <c r="J215" s="96"/>
      <c r="K215" s="84" t="e">
        <f t="shared" si="1"/>
        <v>#DIV/0!</v>
      </c>
    </row>
    <row r="216" spans="1:12" ht="21" hidden="1" x14ac:dyDescent="0.25">
      <c r="B216" s="74" t="s">
        <v>62</v>
      </c>
      <c r="C216" s="209"/>
      <c r="D216" s="210"/>
      <c r="E216" s="210"/>
      <c r="F216" s="210"/>
      <c r="G216" s="211"/>
      <c r="H216" s="75"/>
      <c r="I216" s="87"/>
      <c r="J216" s="96"/>
      <c r="K216" s="84" t="e">
        <f t="shared" si="1"/>
        <v>#DIV/0!</v>
      </c>
    </row>
    <row r="217" spans="1:12" ht="21" hidden="1" x14ac:dyDescent="0.25">
      <c r="B217" s="74" t="s">
        <v>63</v>
      </c>
      <c r="C217" s="209"/>
      <c r="D217" s="210"/>
      <c r="E217" s="210"/>
      <c r="F217" s="210"/>
      <c r="G217" s="211"/>
      <c r="H217" s="75"/>
      <c r="I217" s="87"/>
      <c r="J217" s="96"/>
      <c r="K217" s="84" t="e">
        <f t="shared" si="1"/>
        <v>#DIV/0!</v>
      </c>
    </row>
    <row r="218" spans="1:12" ht="21" hidden="1" x14ac:dyDescent="0.25">
      <c r="B218" s="74" t="s">
        <v>64</v>
      </c>
      <c r="C218" s="209"/>
      <c r="D218" s="210"/>
      <c r="E218" s="210"/>
      <c r="F218" s="210"/>
      <c r="G218" s="211"/>
      <c r="H218" s="75"/>
      <c r="I218" s="87"/>
      <c r="J218" s="96"/>
      <c r="K218" s="84" t="e">
        <f t="shared" si="1"/>
        <v>#DIV/0!</v>
      </c>
    </row>
    <row r="219" spans="1:12" ht="21" hidden="1" x14ac:dyDescent="0.25">
      <c r="B219" s="74" t="s">
        <v>65</v>
      </c>
      <c r="C219" s="209"/>
      <c r="D219" s="210"/>
      <c r="E219" s="210"/>
      <c r="F219" s="210"/>
      <c r="G219" s="211"/>
      <c r="H219" s="75"/>
      <c r="I219" s="87"/>
      <c r="J219" s="96"/>
      <c r="K219" s="84" t="e">
        <f t="shared" si="1"/>
        <v>#DIV/0!</v>
      </c>
    </row>
    <row r="220" spans="1:12" ht="21" hidden="1" x14ac:dyDescent="0.25">
      <c r="B220" s="74" t="s">
        <v>74</v>
      </c>
      <c r="C220" s="209"/>
      <c r="D220" s="210"/>
      <c r="E220" s="210"/>
      <c r="F220" s="210"/>
      <c r="G220" s="211"/>
      <c r="H220" s="75"/>
      <c r="I220" s="87"/>
      <c r="J220" s="96"/>
      <c r="K220" s="84" t="e">
        <f t="shared" si="1"/>
        <v>#DIV/0!</v>
      </c>
    </row>
    <row r="221" spans="1:12" ht="21" hidden="1" x14ac:dyDescent="0.25">
      <c r="B221" s="74" t="s">
        <v>75</v>
      </c>
      <c r="C221" s="209"/>
      <c r="D221" s="210"/>
      <c r="E221" s="210"/>
      <c r="F221" s="210"/>
      <c r="G221" s="211"/>
      <c r="H221" s="75"/>
      <c r="I221" s="87"/>
      <c r="J221" s="96"/>
      <c r="K221" s="84" t="e">
        <f t="shared" si="1"/>
        <v>#DIV/0!</v>
      </c>
    </row>
    <row r="222" spans="1:12" ht="21" hidden="1" x14ac:dyDescent="0.25">
      <c r="B222" s="74" t="s">
        <v>76</v>
      </c>
      <c r="C222" s="209"/>
      <c r="D222" s="210"/>
      <c r="E222" s="210"/>
      <c r="F222" s="210"/>
      <c r="G222" s="211"/>
      <c r="H222" s="75"/>
      <c r="I222" s="87"/>
      <c r="J222" s="96"/>
      <c r="K222" s="84" t="e">
        <f t="shared" si="1"/>
        <v>#DIV/0!</v>
      </c>
    </row>
    <row r="223" spans="1:12" ht="21" hidden="1" x14ac:dyDescent="0.25">
      <c r="B223" s="74" t="s">
        <v>77</v>
      </c>
      <c r="C223" s="209"/>
      <c r="D223" s="210"/>
      <c r="E223" s="210"/>
      <c r="F223" s="210"/>
      <c r="G223" s="211"/>
      <c r="H223" s="75"/>
      <c r="I223" s="87"/>
      <c r="J223" s="96"/>
      <c r="K223" s="84" t="e">
        <f t="shared" si="1"/>
        <v>#DIV/0!</v>
      </c>
    </row>
    <row r="224" spans="1:12" ht="21" hidden="1" x14ac:dyDescent="0.25">
      <c r="B224" s="74" t="s">
        <v>78</v>
      </c>
      <c r="C224" s="208"/>
      <c r="D224" s="208"/>
      <c r="E224" s="208"/>
      <c r="F224" s="208"/>
      <c r="G224" s="208"/>
      <c r="H224" s="75"/>
      <c r="I224" s="87"/>
      <c r="J224" s="96"/>
      <c r="K224" s="84" t="e">
        <f t="shared" si="1"/>
        <v>#DIV/0!</v>
      </c>
    </row>
    <row r="225" spans="2:13" ht="21" x14ac:dyDescent="0.25">
      <c r="G225" s="85"/>
      <c r="H225" s="36" t="s">
        <v>28</v>
      </c>
      <c r="I225" s="97">
        <f>SUM(I205:I224)</f>
        <v>0</v>
      </c>
      <c r="J225" s="98">
        <f>SUM(J205:J224)</f>
        <v>0</v>
      </c>
      <c r="K225" s="80"/>
    </row>
    <row r="229" spans="2:13" ht="69.75" customHeight="1" x14ac:dyDescent="0.25">
      <c r="B229" s="147" t="s">
        <v>189</v>
      </c>
      <c r="C229" s="147"/>
      <c r="D229" s="147"/>
      <c r="E229" s="147"/>
      <c r="F229" s="147"/>
      <c r="G229" s="147"/>
      <c r="H229" s="147"/>
      <c r="I229" s="147"/>
      <c r="J229" s="147"/>
      <c r="K229" s="147"/>
      <c r="L229" s="147"/>
      <c r="M229" s="147"/>
    </row>
    <row r="230" spans="2:13" x14ac:dyDescent="0.25">
      <c r="B230" s="125"/>
    </row>
    <row r="231" spans="2:13" x14ac:dyDescent="0.25">
      <c r="B231" s="126"/>
    </row>
    <row r="233" spans="2:13" x14ac:dyDescent="0.25">
      <c r="J233" s="148"/>
      <c r="K233" s="148"/>
      <c r="L233" s="148"/>
      <c r="M233" s="148"/>
    </row>
    <row r="234" spans="2:13" x14ac:dyDescent="0.25">
      <c r="J234" s="148"/>
      <c r="K234" s="148"/>
      <c r="L234" s="148"/>
      <c r="M234" s="148"/>
    </row>
    <row r="235" spans="2:13" x14ac:dyDescent="0.25">
      <c r="J235" s="148"/>
      <c r="K235" s="148"/>
      <c r="L235" s="148"/>
      <c r="M235" s="148"/>
    </row>
    <row r="236" spans="2:13" ht="18.75" x14ac:dyDescent="0.25">
      <c r="B236" s="86"/>
      <c r="J236" s="148"/>
      <c r="K236" s="148"/>
      <c r="L236" s="148"/>
      <c r="M236" s="148"/>
    </row>
    <row r="237" spans="2:13" x14ac:dyDescent="0.25">
      <c r="B237" s="49"/>
      <c r="C237" s="49"/>
      <c r="D237" s="49"/>
      <c r="E237" s="49"/>
      <c r="F237" s="49"/>
      <c r="J237" s="148"/>
      <c r="K237" s="148"/>
      <c r="L237" s="148"/>
      <c r="M237" s="148"/>
    </row>
    <row r="238" spans="2:13" x14ac:dyDescent="0.25">
      <c r="B238" s="49"/>
      <c r="C238" s="49"/>
      <c r="D238" s="49"/>
      <c r="E238" s="49"/>
      <c r="F238" s="49"/>
      <c r="J238" s="148"/>
      <c r="K238" s="148"/>
      <c r="L238" s="148"/>
      <c r="M238" s="148"/>
    </row>
    <row r="239" spans="2:13" x14ac:dyDescent="0.25">
      <c r="B239" s="49"/>
      <c r="C239" s="49"/>
      <c r="D239" s="49"/>
      <c r="E239" s="49"/>
      <c r="F239" s="49"/>
      <c r="J239" s="148"/>
      <c r="K239" s="148"/>
      <c r="L239" s="148"/>
      <c r="M239" s="148"/>
    </row>
    <row r="240" spans="2:13" x14ac:dyDescent="0.25">
      <c r="B240" s="49"/>
      <c r="C240" s="49"/>
      <c r="D240" s="49"/>
      <c r="E240" s="49"/>
      <c r="F240" s="49"/>
      <c r="J240" s="148"/>
      <c r="K240" s="148"/>
      <c r="L240" s="148"/>
      <c r="M240" s="148"/>
    </row>
    <row r="241" spans="2:13" ht="44.25" customHeight="1" x14ac:dyDescent="0.25">
      <c r="B241" s="49"/>
      <c r="C241" s="49"/>
      <c r="D241" s="49"/>
      <c r="E241" s="49"/>
      <c r="F241" s="49"/>
      <c r="H241"/>
      <c r="J241" s="149" t="s">
        <v>229</v>
      </c>
      <c r="K241" s="149"/>
      <c r="L241" s="149"/>
      <c r="M241" s="149"/>
    </row>
    <row r="242" spans="2:13" x14ac:dyDescent="0.25">
      <c r="B242" s="49"/>
      <c r="C242" s="49"/>
      <c r="D242" s="106"/>
      <c r="E242" s="49"/>
      <c r="F242" s="49"/>
    </row>
  </sheetData>
  <sheetProtection algorithmName="SHA-512" hashValue="OTFow2LVQZoWruuW0Jli9RrV2BKyrvn3r4rLntLEfGMrUucsBYz7r1SRO1tsLHCfnB//31OGAKQNVgwjdVW8TA==" saltValue="biUajWc1TkI0Xn+zNDZlLg==" spinCount="100000" sheet="1" formatCells="0" formatColumns="0" formatRows="0"/>
  <mergeCells count="281">
    <mergeCell ref="C147:F147"/>
    <mergeCell ref="I174:J174"/>
    <mergeCell ref="K174:L174"/>
    <mergeCell ref="I175:J175"/>
    <mergeCell ref="K175:L175"/>
    <mergeCell ref="C176:G176"/>
    <mergeCell ref="I176:J176"/>
    <mergeCell ref="K176:L176"/>
    <mergeCell ref="C170:G170"/>
    <mergeCell ref="I166:J166"/>
    <mergeCell ref="K166:L166"/>
    <mergeCell ref="C166:G166"/>
    <mergeCell ref="C167:G167"/>
    <mergeCell ref="I167:J167"/>
    <mergeCell ref="K167:L167"/>
    <mergeCell ref="I168:J168"/>
    <mergeCell ref="K168:L168"/>
    <mergeCell ref="C169:G169"/>
    <mergeCell ref="C168:G168"/>
    <mergeCell ref="K169:L169"/>
    <mergeCell ref="I169:J169"/>
    <mergeCell ref="K177:L177"/>
    <mergeCell ref="I170:J170"/>
    <mergeCell ref="K170:L170"/>
    <mergeCell ref="C171:G171"/>
    <mergeCell ref="I171:J171"/>
    <mergeCell ref="K171:L171"/>
    <mergeCell ref="I172:J172"/>
    <mergeCell ref="K172:L172"/>
    <mergeCell ref="C173:G173"/>
    <mergeCell ref="I173:J173"/>
    <mergeCell ref="K173:L173"/>
    <mergeCell ref="C175:G175"/>
    <mergeCell ref="P32:Q32"/>
    <mergeCell ref="P33:Q33"/>
    <mergeCell ref="P34:Q34"/>
    <mergeCell ref="P36:Q36"/>
    <mergeCell ref="B71:B72"/>
    <mergeCell ref="C71:G72"/>
    <mergeCell ref="B124:F124"/>
    <mergeCell ref="B125:F125"/>
    <mergeCell ref="B97:F97"/>
    <mergeCell ref="B102:F102"/>
    <mergeCell ref="B123:F123"/>
    <mergeCell ref="B70:C70"/>
    <mergeCell ref="B82:C82"/>
    <mergeCell ref="B87:C87"/>
    <mergeCell ref="B105:C105"/>
    <mergeCell ref="C44:F45"/>
    <mergeCell ref="B73:N73"/>
    <mergeCell ref="J71:K72"/>
    <mergeCell ref="H71:I72"/>
    <mergeCell ref="C85:G85"/>
    <mergeCell ref="B96:F96"/>
    <mergeCell ref="B113:C113"/>
    <mergeCell ref="B120:F120"/>
    <mergeCell ref="B121:F121"/>
    <mergeCell ref="B143:C143"/>
    <mergeCell ref="F186:H187"/>
    <mergeCell ref="C188:E188"/>
    <mergeCell ref="F188:H188"/>
    <mergeCell ref="C145:F145"/>
    <mergeCell ref="C214:G214"/>
    <mergeCell ref="C186:E187"/>
    <mergeCell ref="C213:G213"/>
    <mergeCell ref="C212:G212"/>
    <mergeCell ref="C211:G211"/>
    <mergeCell ref="C210:G210"/>
    <mergeCell ref="C209:G209"/>
    <mergeCell ref="C208:G208"/>
    <mergeCell ref="B164:C164"/>
    <mergeCell ref="B165:G165"/>
    <mergeCell ref="C174:G174"/>
    <mergeCell ref="B151:G151"/>
    <mergeCell ref="C152:G152"/>
    <mergeCell ref="C153:G153"/>
    <mergeCell ref="C154:G154"/>
    <mergeCell ref="C156:G156"/>
    <mergeCell ref="C155:G155"/>
    <mergeCell ref="C172:G172"/>
    <mergeCell ref="B184:G185"/>
    <mergeCell ref="K138:L138"/>
    <mergeCell ref="C133:G133"/>
    <mergeCell ref="K135:L135"/>
    <mergeCell ref="K136:L136"/>
    <mergeCell ref="K137:L137"/>
    <mergeCell ref="B117:F117"/>
    <mergeCell ref="B118:F118"/>
    <mergeCell ref="M140:N140"/>
    <mergeCell ref="C138:G138"/>
    <mergeCell ref="M139:N139"/>
    <mergeCell ref="M133:N133"/>
    <mergeCell ref="K133:L133"/>
    <mergeCell ref="K140:L140"/>
    <mergeCell ref="C140:G140"/>
    <mergeCell ref="C132:G132"/>
    <mergeCell ref="K139:L139"/>
    <mergeCell ref="K134:L134"/>
    <mergeCell ref="C135:G135"/>
    <mergeCell ref="C139:G139"/>
    <mergeCell ref="C134:G134"/>
    <mergeCell ref="M134:N134"/>
    <mergeCell ref="C130:G130"/>
    <mergeCell ref="M135:N135"/>
    <mergeCell ref="B122:F122"/>
    <mergeCell ref="F36:G36"/>
    <mergeCell ref="F26:J27"/>
    <mergeCell ref="F40:J41"/>
    <mergeCell ref="K30:K31"/>
    <mergeCell ref="F35:G35"/>
    <mergeCell ref="F30:G31"/>
    <mergeCell ref="J30:J31"/>
    <mergeCell ref="H30:H31"/>
    <mergeCell ref="I30:I31"/>
    <mergeCell ref="F32:G32"/>
    <mergeCell ref="F33:G33"/>
    <mergeCell ref="F34:G34"/>
    <mergeCell ref="C49:G49"/>
    <mergeCell ref="H49:I49"/>
    <mergeCell ref="C65:G65"/>
    <mergeCell ref="H65:I65"/>
    <mergeCell ref="C66:G66"/>
    <mergeCell ref="C53:G53"/>
    <mergeCell ref="H53:I53"/>
    <mergeCell ref="C54:G54"/>
    <mergeCell ref="H54:I54"/>
    <mergeCell ref="H55:I55"/>
    <mergeCell ref="C56:G56"/>
    <mergeCell ref="H56:I56"/>
    <mergeCell ref="C57:G57"/>
    <mergeCell ref="H57:I57"/>
    <mergeCell ref="C58:G58"/>
    <mergeCell ref="H58:I58"/>
    <mergeCell ref="C59:G59"/>
    <mergeCell ref="H59:I59"/>
    <mergeCell ref="H66:I66"/>
    <mergeCell ref="B47:C47"/>
    <mergeCell ref="B115:F115"/>
    <mergeCell ref="J76:K76"/>
    <mergeCell ref="B107:F107"/>
    <mergeCell ref="H107:I107"/>
    <mergeCell ref="B108:F108"/>
    <mergeCell ref="H108:I108"/>
    <mergeCell ref="H96:J96"/>
    <mergeCell ref="B100:F100"/>
    <mergeCell ref="H111:I111"/>
    <mergeCell ref="H110:I110"/>
    <mergeCell ref="B89:F89"/>
    <mergeCell ref="B114:G114"/>
    <mergeCell ref="C79:F80"/>
    <mergeCell ref="B88:F88"/>
    <mergeCell ref="H76:I76"/>
    <mergeCell ref="C50:G50"/>
    <mergeCell ref="H50:I50"/>
    <mergeCell ref="C51:G51"/>
    <mergeCell ref="H51:I51"/>
    <mergeCell ref="C52:G52"/>
    <mergeCell ref="H52:I52"/>
    <mergeCell ref="C55:G55"/>
    <mergeCell ref="B48:F48"/>
    <mergeCell ref="B183:C183"/>
    <mergeCell ref="I190:J190"/>
    <mergeCell ref="C160:F161"/>
    <mergeCell ref="M131:N131"/>
    <mergeCell ref="M132:N132"/>
    <mergeCell ref="B128:C128"/>
    <mergeCell ref="B129:G129"/>
    <mergeCell ref="K130:L130"/>
    <mergeCell ref="K131:L131"/>
    <mergeCell ref="K132:L132"/>
    <mergeCell ref="C131:G131"/>
    <mergeCell ref="M130:N130"/>
    <mergeCell ref="C141:G141"/>
    <mergeCell ref="M141:N141"/>
    <mergeCell ref="K141:L141"/>
    <mergeCell ref="C136:G136"/>
    <mergeCell ref="M136:N136"/>
    <mergeCell ref="C137:G137"/>
    <mergeCell ref="M137:N137"/>
    <mergeCell ref="B150:C150"/>
    <mergeCell ref="C146:F146"/>
    <mergeCell ref="B144:G144"/>
    <mergeCell ref="M138:N138"/>
    <mergeCell ref="C179:F180"/>
    <mergeCell ref="C207:G207"/>
    <mergeCell ref="C224:G224"/>
    <mergeCell ref="C205:G205"/>
    <mergeCell ref="C206:G206"/>
    <mergeCell ref="C204:G204"/>
    <mergeCell ref="I194:J194"/>
    <mergeCell ref="I195:J195"/>
    <mergeCell ref="I197:J197"/>
    <mergeCell ref="C194:E194"/>
    <mergeCell ref="C197:E197"/>
    <mergeCell ref="F194:H194"/>
    <mergeCell ref="B202:G203"/>
    <mergeCell ref="C223:G223"/>
    <mergeCell ref="C222:G222"/>
    <mergeCell ref="C221:G221"/>
    <mergeCell ref="C220:G220"/>
    <mergeCell ref="C219:G219"/>
    <mergeCell ref="C218:G218"/>
    <mergeCell ref="C217:G217"/>
    <mergeCell ref="C216:G216"/>
    <mergeCell ref="C215:G215"/>
    <mergeCell ref="B201:C201"/>
    <mergeCell ref="I196:J196"/>
    <mergeCell ref="B186:B187"/>
    <mergeCell ref="I198:J198"/>
    <mergeCell ref="F197:H197"/>
    <mergeCell ref="C196:E196"/>
    <mergeCell ref="C195:E195"/>
    <mergeCell ref="F196:H196"/>
    <mergeCell ref="F195:H195"/>
    <mergeCell ref="I189:J189"/>
    <mergeCell ref="C189:E189"/>
    <mergeCell ref="F189:H189"/>
    <mergeCell ref="I186:J187"/>
    <mergeCell ref="C193:E193"/>
    <mergeCell ref="F190:H190"/>
    <mergeCell ref="F191:H191"/>
    <mergeCell ref="F192:H192"/>
    <mergeCell ref="F193:H193"/>
    <mergeCell ref="I192:J192"/>
    <mergeCell ref="I193:J193"/>
    <mergeCell ref="C192:E192"/>
    <mergeCell ref="I191:J191"/>
    <mergeCell ref="C190:E190"/>
    <mergeCell ref="C191:E191"/>
    <mergeCell ref="I188:J188"/>
    <mergeCell ref="L71:N72"/>
    <mergeCell ref="C74:G74"/>
    <mergeCell ref="H67:I67"/>
    <mergeCell ref="H60:I60"/>
    <mergeCell ref="C61:G61"/>
    <mergeCell ref="H61:I61"/>
    <mergeCell ref="C62:G62"/>
    <mergeCell ref="H62:I62"/>
    <mergeCell ref="C63:G63"/>
    <mergeCell ref="H63:I63"/>
    <mergeCell ref="C60:G60"/>
    <mergeCell ref="C64:G64"/>
    <mergeCell ref="H64:I64"/>
    <mergeCell ref="H94:J94"/>
    <mergeCell ref="H106:I106"/>
    <mergeCell ref="B106:F106"/>
    <mergeCell ref="B95:F95"/>
    <mergeCell ref="B109:F109"/>
    <mergeCell ref="L76:N76"/>
    <mergeCell ref="B92:F92"/>
    <mergeCell ref="L75:N75"/>
    <mergeCell ref="H74:I74"/>
    <mergeCell ref="J74:K74"/>
    <mergeCell ref="L74:N74"/>
    <mergeCell ref="B94:F94"/>
    <mergeCell ref="B98:F98"/>
    <mergeCell ref="L96:N96"/>
    <mergeCell ref="B229:M229"/>
    <mergeCell ref="J233:M240"/>
    <mergeCell ref="J241:M241"/>
    <mergeCell ref="B116:F116"/>
    <mergeCell ref="B119:F119"/>
    <mergeCell ref="B99:F99"/>
    <mergeCell ref="B90:F90"/>
    <mergeCell ref="B91:F91"/>
    <mergeCell ref="P29:Q31"/>
    <mergeCell ref="C75:G75"/>
    <mergeCell ref="H75:I75"/>
    <mergeCell ref="J75:K75"/>
    <mergeCell ref="P35:Q35"/>
    <mergeCell ref="B110:F110"/>
    <mergeCell ref="L94:N94"/>
    <mergeCell ref="L95:N95"/>
    <mergeCell ref="H97:J97"/>
    <mergeCell ref="L97:N97"/>
    <mergeCell ref="H98:J98"/>
    <mergeCell ref="L98:N98"/>
    <mergeCell ref="C84:F84"/>
    <mergeCell ref="B101:F101"/>
    <mergeCell ref="H95:J95"/>
    <mergeCell ref="H109:I109"/>
  </mergeCells>
  <conditionalFormatting sqref="I36">
    <cfRule type="colorScale" priority="2">
      <colorScale>
        <cfvo type="formula" val="$I$36&gt;35%*$H$36"/>
        <cfvo type="formula" val="$I$36&gt;100%*$H$36"/>
        <color rgb="FFFF0000"/>
        <color rgb="FFFF0000"/>
      </colorScale>
    </cfRule>
  </conditionalFormatting>
  <conditionalFormatting sqref="P32:Q35">
    <cfRule type="expression" dxfId="0" priority="1">
      <formula>"jeżeli($P$32&gt;$H$32)"</formula>
    </cfRule>
  </conditionalFormatting>
  <dataValidations xWindow="376" yWindow="478" count="25">
    <dataValidation allowBlank="1" showInputMessage="1" showErrorMessage="1" prompt="Proszę o wpisanie roku, którego dotyczy dotacja." sqref="H30:H31"/>
    <dataValidation allowBlank="1" showInputMessage="1" showErrorMessage="1" prompt="Proszę o podzielenie kwoty rocznej przypisanej poszczególnym kategoriom wydatków na transze._x000a_" sqref="J30:K31"/>
    <dataValidation allowBlank="1" showInputMessage="1" showErrorMessage="1" prompt="Proszę o podanie kosztu całkowitego interwencji." sqref="H49:I49"/>
    <dataValidation allowBlank="1" showInputMessage="1" showErrorMessage="1" prompt="Proszę o wskazanie właściwego typu (np. wynajem długoterminowy, leasing, usługa transportowa)." sqref="C55:G55"/>
    <dataValidation type="whole" operator="lessThan" allowBlank="1" showInputMessage="1" showErrorMessage="1" prompt="Komórka zawiera formułę zliczającą wszystkie podpunkty." sqref="H56:I56">
      <formula1>H67</formula1>
    </dataValidation>
    <dataValidation allowBlank="1" showInputMessage="1" showErrorMessage="1" prompt="tabela wypełniana automatycznie wykorzystując dane z tabel od 3.3 do 3.7" sqref="B87:C87 B82:C82"/>
    <dataValidation allowBlank="1" showInputMessage="1" showErrorMessage="1" prompt="&quot;inne&quot; działania niż w pozycjach od 1 do 3 nie są objęte punktami aktywności." sqref="C156:G156"/>
    <dataValidation allowBlank="1" showInputMessage="1" showErrorMessage="1" prompt="Harmonogram finansowy województwo wypełnia w zakresie podziału kategorii na 3 transze. Wydatki łącznie na kategorie są zliczane automatycznie z tabel w dalszej części Wniosku." sqref="F26:J27"/>
    <dataValidation allowBlank="1" showInputMessage="1" showErrorMessage="1" prompt="Proszę o podzielenie kwoty rocznej przypisanej poszczególnym kategoriom wydatków na transze._x000a__x000a_I transza nie może być większa niż 35% dotacji na dany rok." sqref="I30:I31"/>
    <dataValidation allowBlank="1" showInputMessage="1" showErrorMessage="1" prompt="_x000a_I transza nie może być większa niż 35% dotacji na dany rok." sqref="I36"/>
    <dataValidation allowBlank="1" showInputMessage="1" showErrorMessage="1" prompt="Tabela wypełniana przez województwo." sqref="B201:C201 B70:C70 B183:C183 B47:C47 B113:C113 B164:B165 C164"/>
    <dataValidation allowBlank="1" showInputMessage="1" showErrorMessage="1" prompt="W tabeli województwo wypełnia jedynie kolumnę &quot;liczba&quot;." sqref="B143:C143 B150:C150 B105:C105"/>
    <dataValidation allowBlank="1" showInputMessage="1" showErrorMessage="1" prompt="Tabela wypełniana przez województwo._x000a_Proszę zwrócić uwagę, aby w wypełnianym wierszu nie pozostawić wolnych kolumn." sqref="B128:C128"/>
    <dataValidation allowBlank="1" showInputMessage="1" showErrorMessage="1" prompt="Jeżeli potrzebujesz dodatkowych wierszy skorzystaj z opcji &quot;odkryj&quot;." sqref="B59:B67 A135:B141 A192:B198 A209:B225 A126:B126 A120 A171:B177"/>
    <dataValidation allowBlank="1" showInputMessage="1" showErrorMessage="1" prompt="Tabela pomocnicza wypełniana automatycznie." sqref="H95:J98"/>
    <dataValidation allowBlank="1" showInputMessage="1" showErrorMessage="1" prompt="inne dopuszczalne koszty to np: tłumacz języka migowego, wynajem komputerów na szkolenie warsztatowe, itp." sqref="B119:F119"/>
    <dataValidation allowBlank="1" showInputMessage="1" showErrorMessage="1" prompt="komórki wypełniane automatycznie." sqref="K95:N98 G94:G98 G100:G102"/>
    <dataValidation allowBlank="1" showInputMessage="1" showErrorMessage="1" prompt="Jeżeli kwoty z kolumny &quot;suma kontrolna&quot; są takie same jak kwoty dotacji w kategoriach na dany rok oznacza to że transze są podzielone prawidłowo." sqref="P29 P32:Q36"/>
    <dataValidation allowBlank="1" showInputMessage="1" showErrorMessage="1" prompt="W opisie działania należy podać wskaźniki produktu np. liczbę ogłoszeń z nakładem gazety" sqref="C166:G171"/>
    <dataValidation allowBlank="1" showInputMessage="1" showErrorMessage="1" prompt="w województwach z LPI wybieranych w konkursach, wybierając z listy &quot;wszystkie&quot; koszt całkowity zostanie automatycznie przypisany do Działań koordynacyjnych GPI." sqref="H204"/>
    <dataValidation allowBlank="1" showInputMessage="1" showErrorMessage="1" prompt="deklarowana liczba PA dla poszczególnych LPI nie może być mniejsza niż minimalna liczba określona w załączniku nr 8 do Umow." sqref="H84"/>
    <dataValidation allowBlank="1" showInputMessage="1" showErrorMessage="1" prompt="wartości wypełniane automatycznie danymi z tabel 3.3" sqref="G89:G93"/>
    <dataValidation allowBlank="1" showInputMessage="1" showErrorMessage="1" prompt="te komórki wypełniają się automatycznie. Kwoty z poszczególnych kategorii należy podzielić na 3 transze. Poprawność podziału kategorii na transze sprawdzisz w kolumnie &quot;suma kontrolna&quot;, która znajduje się poza obszarem wydruku po prawej stronie." sqref="H32:H36"/>
    <dataValidation allowBlank="1" showInputMessage="1" showErrorMessage="1" prompt="Poprawność podziału kategorii na transze sprawdzisz w kolumnie &quot;suma kontrolna&quot;, która znajduje się poza obszarem wydruku po prawej stronie." sqref="I32:K35"/>
    <dataValidation allowBlank="1" showErrorMessage="1" prompt="w województwach z LPI wybieranych w konkursach, wybierając z listy &quot;wszystkie&quot; koszt całkowity zostanie automatycznie przypisany do Działań koordynacyjnych GPI." sqref="H205:H224"/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0" fitToHeight="0" orientation="landscape" r:id="rId1"/>
  <headerFooter>
    <oddHeader>&amp;C&amp;G</oddHeader>
  </headerFooter>
  <rowBreaks count="4" manualBreakCount="4">
    <brk id="39" max="14" man="1"/>
    <brk id="85" max="14" man="1"/>
    <brk id="126" max="14" man="1"/>
    <brk id="177" max="14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xWindow="376" yWindow="478" count="4">
        <x14:dataValidation type="list" allowBlank="1" showInputMessage="1" showErrorMessage="1">
          <x14:formula1>
            <xm:f>'do aut wyliczen'!$K$17:$K$18</xm:f>
          </x14:formula1>
          <xm:sqref>H167:H176</xm:sqref>
        </x14:dataValidation>
        <x14:dataValidation type="list" allowBlank="1" showInputMessage="1" showErrorMessage="1">
          <x14:formula1>
            <xm:f>'do aut wyliczen'!$K$3:$K$4</xm:f>
          </x14:formula1>
          <xm:sqref>J131:J140</xm:sqref>
        </x14:dataValidation>
        <x14:dataValidation type="list" allowBlank="1" showInputMessage="1" showErrorMessage="1">
          <x14:formula1>
            <xm:f>'do aut wyliczen'!$L$3:$L$6</xm:f>
          </x14:formula1>
          <xm:sqref>K132:K140 K131:L131</xm:sqref>
        </x14:dataValidation>
        <x14:dataValidation type="list" allowBlank="1" showInputMessage="1" showErrorMessage="1">
          <x14:formula1>
            <xm:f>'do aut wyliczen'!$M$17:$M$26</xm:f>
          </x14:formula1>
          <xm:sqref>I167:J176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A8" sqref="A8:I8"/>
    </sheetView>
  </sheetViews>
  <sheetFormatPr defaultRowHeight="15" x14ac:dyDescent="0.25"/>
  <cols>
    <col min="1" max="1" width="14.85546875" customWidth="1"/>
  </cols>
  <sheetData>
    <row r="1" spans="1:9" ht="30.75" customHeight="1" x14ac:dyDescent="0.25">
      <c r="A1" s="128" t="s">
        <v>190</v>
      </c>
      <c r="B1" s="129"/>
      <c r="C1" s="129"/>
      <c r="D1" s="129"/>
      <c r="E1" s="129"/>
      <c r="F1" s="129"/>
      <c r="G1" s="129"/>
      <c r="H1" s="129"/>
      <c r="I1" s="129"/>
    </row>
    <row r="2" spans="1:9" ht="85.5" customHeight="1" x14ac:dyDescent="0.25">
      <c r="A2" s="327" t="s">
        <v>191</v>
      </c>
      <c r="B2" s="327"/>
      <c r="C2" s="327"/>
      <c r="D2" s="327"/>
      <c r="E2" s="327"/>
      <c r="F2" s="327"/>
      <c r="G2" s="327"/>
      <c r="H2" s="327"/>
      <c r="I2" s="327"/>
    </row>
    <row r="3" spans="1:9" ht="78" customHeight="1" x14ac:dyDescent="0.25">
      <c r="A3" s="327" t="s">
        <v>192</v>
      </c>
      <c r="B3" s="327"/>
      <c r="C3" s="327"/>
      <c r="D3" s="327"/>
      <c r="E3" s="327"/>
      <c r="F3" s="327"/>
      <c r="G3" s="327"/>
      <c r="H3" s="327"/>
      <c r="I3" s="327"/>
    </row>
    <row r="4" spans="1:9" ht="35.25" customHeight="1" x14ac:dyDescent="0.25">
      <c r="A4" s="327" t="s">
        <v>196</v>
      </c>
      <c r="B4" s="327"/>
      <c r="C4" s="327"/>
      <c r="D4" s="327"/>
      <c r="E4" s="327"/>
      <c r="F4" s="327"/>
      <c r="G4" s="327"/>
      <c r="H4" s="327"/>
      <c r="I4" s="327"/>
    </row>
    <row r="5" spans="1:9" ht="59.25" customHeight="1" x14ac:dyDescent="0.25">
      <c r="A5" s="327" t="s">
        <v>197</v>
      </c>
      <c r="B5" s="327"/>
      <c r="C5" s="327"/>
      <c r="D5" s="327"/>
      <c r="E5" s="327"/>
      <c r="F5" s="327"/>
      <c r="G5" s="327"/>
      <c r="H5" s="327"/>
      <c r="I5" s="327"/>
    </row>
    <row r="6" spans="1:9" ht="76.5" customHeight="1" x14ac:dyDescent="0.25">
      <c r="A6" s="327" t="s">
        <v>193</v>
      </c>
      <c r="B6" s="327"/>
      <c r="C6" s="327"/>
      <c r="D6" s="327"/>
      <c r="E6" s="327"/>
      <c r="F6" s="327"/>
      <c r="G6" s="327"/>
      <c r="H6" s="327"/>
      <c r="I6" s="327"/>
    </row>
    <row r="7" spans="1:9" ht="35.25" customHeight="1" x14ac:dyDescent="0.25">
      <c r="A7" s="327" t="s">
        <v>194</v>
      </c>
      <c r="B7" s="327"/>
      <c r="C7" s="327"/>
      <c r="D7" s="327"/>
      <c r="E7" s="327"/>
      <c r="F7" s="327"/>
      <c r="G7" s="327"/>
      <c r="H7" s="327"/>
      <c r="I7" s="327"/>
    </row>
    <row r="8" spans="1:9" ht="49.5" customHeight="1" x14ac:dyDescent="0.25">
      <c r="A8" s="327" t="s">
        <v>195</v>
      </c>
      <c r="B8" s="327"/>
      <c r="C8" s="327"/>
      <c r="D8" s="327"/>
      <c r="E8" s="327"/>
      <c r="F8" s="327"/>
      <c r="G8" s="327"/>
      <c r="H8" s="327"/>
      <c r="I8" s="327"/>
    </row>
    <row r="9" spans="1:9" x14ac:dyDescent="0.25">
      <c r="A9" s="125"/>
    </row>
    <row r="10" spans="1:9" x14ac:dyDescent="0.25">
      <c r="A10" s="125"/>
    </row>
    <row r="11" spans="1:9" x14ac:dyDescent="0.25">
      <c r="A11" s="125"/>
    </row>
    <row r="12" spans="1:9" x14ac:dyDescent="0.25">
      <c r="A12" s="125"/>
    </row>
    <row r="15" spans="1:9" x14ac:dyDescent="0.25">
      <c r="A15" s="127"/>
    </row>
  </sheetData>
  <mergeCells count="7">
    <mergeCell ref="A8:I8"/>
    <mergeCell ref="A2:I2"/>
    <mergeCell ref="A3:I3"/>
    <mergeCell ref="A4:I4"/>
    <mergeCell ref="A5:I5"/>
    <mergeCell ref="A6:I6"/>
    <mergeCell ref="A7:I7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B2:M39"/>
  <sheetViews>
    <sheetView workbookViewId="0">
      <selection activeCell="B10" sqref="B10:F10"/>
    </sheetView>
  </sheetViews>
  <sheetFormatPr defaultRowHeight="15" x14ac:dyDescent="0.25"/>
  <cols>
    <col min="6" max="6" width="27.7109375" customWidth="1"/>
    <col min="7" max="7" width="12.7109375" customWidth="1"/>
    <col min="11" max="11" width="54.42578125" customWidth="1"/>
    <col min="12" max="12" width="51.140625" customWidth="1"/>
  </cols>
  <sheetData>
    <row r="2" spans="2:13" ht="21" customHeight="1" x14ac:dyDescent="0.35">
      <c r="B2" s="338" t="s">
        <v>80</v>
      </c>
      <c r="C2" s="338"/>
      <c r="D2" s="338"/>
      <c r="E2" s="338"/>
      <c r="F2" s="339"/>
      <c r="G2" s="4" t="s">
        <v>35</v>
      </c>
      <c r="K2" s="337" t="s">
        <v>82</v>
      </c>
      <c r="L2" s="337"/>
      <c r="M2" s="337"/>
    </row>
    <row r="3" spans="2:13" ht="21" x14ac:dyDescent="0.35">
      <c r="B3" s="329" t="s">
        <v>33</v>
      </c>
      <c r="C3" s="329"/>
      <c r="D3" s="329"/>
      <c r="E3" s="329"/>
      <c r="F3" s="330"/>
      <c r="G3" s="7">
        <v>2</v>
      </c>
      <c r="K3" s="5" t="s">
        <v>83</v>
      </c>
      <c r="L3" s="2" t="s">
        <v>107</v>
      </c>
      <c r="M3" s="1" t="s">
        <v>86</v>
      </c>
    </row>
    <row r="4" spans="2:13" ht="21" x14ac:dyDescent="0.35">
      <c r="B4" s="329" t="s">
        <v>34</v>
      </c>
      <c r="C4" s="329"/>
      <c r="D4" s="329"/>
      <c r="E4" s="329"/>
      <c r="F4" s="330"/>
      <c r="G4" s="7">
        <v>2</v>
      </c>
      <c r="K4" s="5" t="s">
        <v>84</v>
      </c>
      <c r="L4" s="2" t="s">
        <v>85</v>
      </c>
      <c r="M4" s="1" t="s">
        <v>87</v>
      </c>
    </row>
    <row r="5" spans="2:13" ht="21" x14ac:dyDescent="0.35">
      <c r="B5" s="329" t="s">
        <v>127</v>
      </c>
      <c r="C5" s="329"/>
      <c r="D5" s="329"/>
      <c r="E5" s="329"/>
      <c r="F5" s="330"/>
      <c r="G5" s="7">
        <v>2</v>
      </c>
      <c r="K5" s="6"/>
      <c r="L5" s="1" t="s">
        <v>88</v>
      </c>
      <c r="M5" s="6"/>
    </row>
    <row r="6" spans="2:13" ht="43.5" customHeight="1" x14ac:dyDescent="0.35">
      <c r="B6" s="340" t="s">
        <v>118</v>
      </c>
      <c r="C6" s="341"/>
      <c r="D6" s="341"/>
      <c r="E6" s="341"/>
      <c r="F6" s="342"/>
      <c r="G6" s="10">
        <v>9</v>
      </c>
      <c r="L6" s="105" t="s">
        <v>217</v>
      </c>
    </row>
    <row r="7" spans="2:13" ht="21" x14ac:dyDescent="0.35">
      <c r="B7" s="333" t="s">
        <v>81</v>
      </c>
      <c r="C7" s="334"/>
      <c r="D7" s="334"/>
      <c r="E7" s="334"/>
      <c r="F7" s="335"/>
      <c r="G7" s="7">
        <v>16</v>
      </c>
    </row>
    <row r="8" spans="2:13" ht="45" customHeight="1" x14ac:dyDescent="0.35">
      <c r="B8" s="333" t="s">
        <v>200</v>
      </c>
      <c r="C8" s="334"/>
      <c r="D8" s="334"/>
      <c r="E8" s="334"/>
      <c r="F8" s="335"/>
      <c r="G8" s="7">
        <v>25</v>
      </c>
    </row>
    <row r="9" spans="2:13" ht="39.75" customHeight="1" x14ac:dyDescent="0.35">
      <c r="B9" s="333" t="s">
        <v>228</v>
      </c>
      <c r="C9" s="334"/>
      <c r="D9" s="334"/>
      <c r="E9" s="334"/>
      <c r="F9" s="335"/>
      <c r="G9" s="7">
        <v>10</v>
      </c>
    </row>
    <row r="10" spans="2:13" ht="49.5" customHeight="1" x14ac:dyDescent="0.35">
      <c r="B10" s="333" t="s">
        <v>202</v>
      </c>
      <c r="C10" s="334"/>
      <c r="D10" s="334"/>
      <c r="E10" s="334"/>
      <c r="F10" s="335"/>
      <c r="G10" s="7">
        <v>35</v>
      </c>
      <c r="K10" s="331" t="s">
        <v>89</v>
      </c>
      <c r="L10" s="331"/>
      <c r="M10" s="331"/>
    </row>
    <row r="11" spans="2:13" ht="21" x14ac:dyDescent="0.35">
      <c r="B11" s="333" t="s">
        <v>201</v>
      </c>
      <c r="C11" s="334"/>
      <c r="D11" s="334"/>
      <c r="E11" s="334"/>
      <c r="F11" s="335"/>
      <c r="G11" s="7">
        <v>22</v>
      </c>
      <c r="K11" s="1" t="s">
        <v>90</v>
      </c>
    </row>
    <row r="12" spans="2:13" ht="43.5" customHeight="1" x14ac:dyDescent="0.35">
      <c r="B12" s="333" t="s">
        <v>129</v>
      </c>
      <c r="C12" s="334"/>
      <c r="D12" s="334"/>
      <c r="E12" s="334"/>
      <c r="F12" s="335"/>
      <c r="G12" s="7">
        <v>14</v>
      </c>
      <c r="K12" s="1" t="s">
        <v>91</v>
      </c>
    </row>
    <row r="13" spans="2:13" ht="45.75" customHeight="1" x14ac:dyDescent="0.35">
      <c r="B13" s="333" t="s">
        <v>137</v>
      </c>
      <c r="C13" s="334"/>
      <c r="D13" s="334"/>
      <c r="E13" s="334"/>
      <c r="F13" s="335"/>
      <c r="G13" s="7">
        <v>12</v>
      </c>
      <c r="K13" s="1" t="s">
        <v>92</v>
      </c>
    </row>
    <row r="14" spans="2:13" ht="43.5" customHeight="1" x14ac:dyDescent="0.35">
      <c r="B14" s="332" t="s">
        <v>136</v>
      </c>
      <c r="C14" s="332"/>
      <c r="D14" s="332"/>
      <c r="E14" s="332"/>
      <c r="F14" s="332"/>
      <c r="G14" s="7">
        <v>10</v>
      </c>
      <c r="K14" s="1" t="s">
        <v>93</v>
      </c>
    </row>
    <row r="15" spans="2:13" ht="38.25" customHeight="1" x14ac:dyDescent="0.35">
      <c r="B15" s="336" t="s">
        <v>199</v>
      </c>
      <c r="C15" s="336"/>
      <c r="D15" s="336"/>
      <c r="E15" s="336"/>
      <c r="F15" s="336"/>
      <c r="G15" s="133">
        <v>18</v>
      </c>
    </row>
    <row r="16" spans="2:13" ht="42.75" customHeight="1" x14ac:dyDescent="0.35">
      <c r="K16" s="331" t="s">
        <v>95</v>
      </c>
      <c r="L16" s="331"/>
      <c r="M16" s="331"/>
    </row>
    <row r="17" spans="11:13" ht="29.25" customHeight="1" x14ac:dyDescent="0.35">
      <c r="K17" s="1" t="s">
        <v>96</v>
      </c>
      <c r="M17" s="6" t="s">
        <v>98</v>
      </c>
    </row>
    <row r="18" spans="11:13" ht="30" customHeight="1" x14ac:dyDescent="0.35">
      <c r="K18" s="1" t="s">
        <v>97</v>
      </c>
      <c r="M18" s="6" t="s">
        <v>99</v>
      </c>
    </row>
    <row r="19" spans="11:13" ht="21" customHeight="1" x14ac:dyDescent="0.35">
      <c r="K19" s="3"/>
      <c r="M19" s="6" t="s">
        <v>120</v>
      </c>
    </row>
    <row r="20" spans="11:13" ht="21.75" customHeight="1" x14ac:dyDescent="0.35">
      <c r="K20" s="3"/>
      <c r="M20" s="6" t="s">
        <v>121</v>
      </c>
    </row>
    <row r="21" spans="11:13" x14ac:dyDescent="0.25">
      <c r="M21" s="6" t="s">
        <v>100</v>
      </c>
    </row>
    <row r="22" spans="11:13" ht="18" customHeight="1" x14ac:dyDescent="0.25">
      <c r="M22" s="6" t="s">
        <v>101</v>
      </c>
    </row>
    <row r="23" spans="11:13" ht="20.25" customHeight="1" x14ac:dyDescent="0.25">
      <c r="M23" s="6" t="s">
        <v>122</v>
      </c>
    </row>
    <row r="24" spans="11:13" x14ac:dyDescent="0.25">
      <c r="M24" s="6" t="s">
        <v>102</v>
      </c>
    </row>
    <row r="25" spans="11:13" x14ac:dyDescent="0.25">
      <c r="M25" s="6" t="s">
        <v>103</v>
      </c>
    </row>
    <row r="26" spans="11:13" x14ac:dyDescent="0.25">
      <c r="M26" s="8" t="s">
        <v>104</v>
      </c>
    </row>
    <row r="27" spans="11:13" x14ac:dyDescent="0.25">
      <c r="M27" s="9"/>
    </row>
    <row r="28" spans="11:13" x14ac:dyDescent="0.25">
      <c r="M28" s="9"/>
    </row>
    <row r="29" spans="11:13" x14ac:dyDescent="0.25">
      <c r="M29" s="9"/>
    </row>
    <row r="31" spans="11:13" x14ac:dyDescent="0.25">
      <c r="K31" s="328" t="s">
        <v>116</v>
      </c>
      <c r="L31" s="328"/>
      <c r="M31" s="328"/>
    </row>
    <row r="32" spans="11:13" x14ac:dyDescent="0.25">
      <c r="K32" s="328"/>
      <c r="L32" s="328"/>
      <c r="M32" s="328"/>
    </row>
    <row r="33" spans="11:11" x14ac:dyDescent="0.25">
      <c r="K33" s="6" t="s">
        <v>117</v>
      </c>
    </row>
    <row r="34" spans="11:11" x14ac:dyDescent="0.25">
      <c r="K34" s="6" t="s">
        <v>130</v>
      </c>
    </row>
    <row r="35" spans="11:11" x14ac:dyDescent="0.25">
      <c r="K35" s="6" t="s">
        <v>131</v>
      </c>
    </row>
    <row r="36" spans="11:11" x14ac:dyDescent="0.25">
      <c r="K36" s="6" t="s">
        <v>132</v>
      </c>
    </row>
    <row r="37" spans="11:11" x14ac:dyDescent="0.25">
      <c r="K37" s="6" t="s">
        <v>133</v>
      </c>
    </row>
    <row r="38" spans="11:11" x14ac:dyDescent="0.25">
      <c r="K38" s="6" t="s">
        <v>134</v>
      </c>
    </row>
    <row r="39" spans="11:11" x14ac:dyDescent="0.25">
      <c r="K39" s="6" t="s">
        <v>135</v>
      </c>
    </row>
  </sheetData>
  <mergeCells count="18">
    <mergeCell ref="K2:M2"/>
    <mergeCell ref="B11:F11"/>
    <mergeCell ref="B5:F5"/>
    <mergeCell ref="B2:F2"/>
    <mergeCell ref="B3:F3"/>
    <mergeCell ref="B7:F7"/>
    <mergeCell ref="B8:F8"/>
    <mergeCell ref="B10:F10"/>
    <mergeCell ref="B6:F6"/>
    <mergeCell ref="B9:F9"/>
    <mergeCell ref="K31:M32"/>
    <mergeCell ref="B4:F4"/>
    <mergeCell ref="K10:M10"/>
    <mergeCell ref="K16:M16"/>
    <mergeCell ref="B14:F14"/>
    <mergeCell ref="B13:F13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Wniosek część 1</vt:lpstr>
      <vt:lpstr>Wniosek część 2</vt:lpstr>
      <vt:lpstr>Załączniki</vt:lpstr>
      <vt:lpstr>do aut wyliczen</vt:lpstr>
      <vt:lpstr>Załączniki!_ftn1</vt:lpstr>
      <vt:lpstr>'do aut wyliczen'!Obszar_wydruku</vt:lpstr>
      <vt:lpstr>'Wniosek część 1'!Obszar_wydruku</vt:lpstr>
      <vt:lpstr>'Wniosek część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2021-11-30T07:45:30Z</dcterms:modified>
</cp:coreProperties>
</file>